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9270" windowHeight="2625"/>
  </bookViews>
  <sheets>
    <sheet name="Траснсферты 2016" sheetId="1" r:id="rId1"/>
  </sheets>
  <definedNames>
    <definedName name="_xlnm.Print_Area" localSheetId="0">'Траснсферты 2016'!$C$1:$AJ$72</definedName>
  </definedNames>
  <calcPr calcId="145621"/>
</workbook>
</file>

<file path=xl/calcChain.xml><?xml version="1.0" encoding="utf-8"?>
<calcChain xmlns="http://schemas.openxmlformats.org/spreadsheetml/2006/main">
  <c r="AJ61" i="1" l="1"/>
  <c r="AJ60" i="1"/>
  <c r="AG63" i="1" l="1"/>
  <c r="AH63" i="1"/>
  <c r="AI63" i="1"/>
  <c r="AJ65" i="1"/>
  <c r="AF63" i="1"/>
  <c r="AF48" i="1" l="1"/>
  <c r="AF43" i="1" s="1"/>
  <c r="AJ59" i="1" l="1"/>
  <c r="AH43" i="1"/>
  <c r="AI43" i="1"/>
  <c r="AJ66" i="1" l="1"/>
  <c r="AJ63" i="1"/>
  <c r="AJ5" i="1" l="1"/>
  <c r="AJ58" i="1" l="1"/>
  <c r="AJ57" i="1"/>
  <c r="AJ56" i="1"/>
  <c r="AJ55" i="1"/>
  <c r="AJ54" i="1"/>
  <c r="AJ53" i="1"/>
  <c r="AJ52" i="1"/>
  <c r="AJ47" i="1"/>
  <c r="AJ45" i="1"/>
  <c r="AG46" i="1"/>
  <c r="AG43" i="1" s="1"/>
  <c r="AJ42" i="1"/>
  <c r="AJ51" i="1" l="1"/>
  <c r="AJ50" i="1"/>
  <c r="AG8" i="1"/>
  <c r="AG6" i="1" s="1"/>
  <c r="AJ48" i="1" l="1"/>
  <c r="AJ46" i="1"/>
  <c r="AJ41" i="1" l="1"/>
  <c r="AJ40" i="1"/>
  <c r="AJ44" i="1"/>
  <c r="AJ43" i="1" s="1"/>
  <c r="AG32" i="1" l="1"/>
  <c r="AG30" i="1" s="1"/>
  <c r="AH32" i="1"/>
  <c r="AH30" i="1" s="1"/>
  <c r="AI32" i="1"/>
  <c r="AI30" i="1" s="1"/>
  <c r="AH8" i="1"/>
  <c r="AH6" i="1" s="1"/>
  <c r="AI8" i="1"/>
  <c r="AI6" i="1" l="1"/>
  <c r="AI3" i="1" s="1"/>
  <c r="AI67" i="1" s="1"/>
  <c r="AJ30" i="1"/>
  <c r="AJ6" i="1"/>
  <c r="AJ39" i="1"/>
  <c r="AJ38" i="1"/>
  <c r="AJ14" i="1"/>
  <c r="AG20" i="1"/>
  <c r="AH20" i="1"/>
  <c r="AF32" i="1"/>
  <c r="AF30" i="1" s="1"/>
  <c r="AF24" i="1"/>
  <c r="AF20" i="1"/>
  <c r="AJ18" i="1" l="1"/>
  <c r="AF8" i="1" l="1"/>
  <c r="AF6" i="1" s="1"/>
  <c r="AJ10" i="1"/>
  <c r="AF3" i="1" l="1"/>
  <c r="AF67" i="1" s="1"/>
  <c r="AG24" i="1"/>
  <c r="AG3" i="1" s="1"/>
  <c r="AG67" i="1" s="1"/>
  <c r="AH24" i="1"/>
  <c r="AH3" i="1" s="1"/>
  <c r="AH67" i="1" s="1"/>
  <c r="AJ22" i="1" l="1"/>
  <c r="AJ23" i="1"/>
  <c r="AJ19" i="1"/>
  <c r="AJ20" i="1" l="1"/>
  <c r="AJ37" i="1"/>
  <c r="AJ34" i="1"/>
  <c r="AJ35" i="1"/>
  <c r="AJ36" i="1"/>
  <c r="AJ26" i="1"/>
  <c r="AJ27" i="1"/>
  <c r="AJ28" i="1"/>
  <c r="AJ29" i="1"/>
  <c r="AJ17" i="1"/>
  <c r="AJ16" i="1"/>
  <c r="AJ15" i="1"/>
  <c r="AJ13" i="1"/>
  <c r="AJ11" i="1"/>
  <c r="AJ8" i="1" s="1"/>
  <c r="AJ12" i="1"/>
  <c r="AJ32" i="1" l="1"/>
  <c r="AJ24" i="1"/>
  <c r="AJ3" i="1" l="1"/>
  <c r="AJ67" i="1" s="1"/>
  <c r="AF148" i="1"/>
</calcChain>
</file>

<file path=xl/sharedStrings.xml><?xml version="1.0" encoding="utf-8"?>
<sst xmlns="http://schemas.openxmlformats.org/spreadsheetml/2006/main" count="121" uniqueCount="72">
  <si>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</si>
  <si>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</si>
  <si>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</si>
  <si>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</si>
  <si>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</si>
  <si>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</si>
  <si>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</si>
  <si>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</si>
  <si>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</si>
  <si>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</si>
  <si>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</si>
  <si>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</si>
  <si>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</si>
  <si>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</si>
  <si>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Направление расходования средств межбюджетных трансфертов </t>
  </si>
  <si>
    <t>прочего персонала</t>
  </si>
  <si>
    <t>Перечислено получателям по предъявленным заявкам</t>
  </si>
  <si>
    <t>Остаток на счете городского бюджета на 01.01.2016</t>
  </si>
  <si>
    <t>Начальник отдела  - главный бухгалтер</t>
  </si>
  <si>
    <t>И.В.Красавина</t>
  </si>
  <si>
    <t>Утвержденный план на 2017 год</t>
  </si>
  <si>
    <t>Субвенции бюджетам муниципальных образований Московской области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на 2017 год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</si>
  <si>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</si>
  <si>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- оплату вознаграждения  за выполнение функций классного руководителя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</si>
  <si>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2017 год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</si>
  <si>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2017 год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</si>
  <si>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2017 год</t>
  </si>
  <si>
    <t>Субвенции бюджетам муниципальных образований Московской области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на 2017 год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</si>
  <si>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на 2017 год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</si>
  <si>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услуг, на 2017 год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</si>
  <si>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2017 год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</si>
  <si>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</si>
  <si>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2017 год</t>
  </si>
  <si>
    <t xml:space="preserve"> учебно-вспомогательного персонала 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</si>
  <si>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2017 год</t>
  </si>
  <si>
    <t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на 2017 год</t>
  </si>
  <si>
    <t xml:space="preserve"> -обеспечение предоставления гражданам субсидий на оплату жилого помещения 
и коммунальных услуг</t>
  </si>
  <si>
    <t xml:space="preserve"> Межбюджетные трансферты, предоставляемые из бюджета Московской области бюджету города Лыткарино на 2017 год - всего:</t>
  </si>
  <si>
    <t>Субвенции бюджетам муниципальных районов и городских округов Московской области для осуществления государственных полномочий Московской области в области земельных отношений на 2017 год</t>
  </si>
  <si>
    <t>Субвенции бюджетам муниципальных образований Московской области на обеспечение жильем граждан, уволенных с военной службы (службы), и приравненных к ним лиц, на 2017 год</t>
  </si>
  <si>
    <t xml:space="preserve">II. Субсидии, предоставляемые из бюджета Московской области бюджету города Лыткарино  на 2017 год - всего:  </t>
  </si>
  <si>
    <t>Субсидии бюджетам муниципальных образований Московской области на мероприятия по организации отдыха детей в каникулярное время на 2017 год</t>
  </si>
  <si>
    <t xml:space="preserve">I. Субвенции, предоставляемые из бюджета Московской области бюджету города Лыткарино 
 на 2017 год - всего:  </t>
  </si>
  <si>
    <t xml:space="preserve">III. Иные межбюджетные трансферты, предоставляемые из бюджета Московской области бюджету города Лыткарино  на 2017 год - всего:  </t>
  </si>
  <si>
    <t>Ремонт кровли Муниципального дошкольного образовательного учреждения детский сад № 21 «Росинка» комбинированного вида (п.459)</t>
  </si>
  <si>
    <t>в том числе:</t>
  </si>
  <si>
    <t>Субвенции бюджетам муниципальных образований Московской области на осуществление переданных полномочий Московской области по организации проведения мероприятий по отлову и содержанию безнадзорных животных на 2017 год</t>
  </si>
  <si>
    <t>Субсидии бюджетам муниципальных образований Московской области на 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</si>
  <si>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федеральной целевой программы "Жилище" на 2015-2020 годы за счет средств, перечисленных из федерального бюджета в 2017 году, на 2017 год и субсидии из бюджета Московской области бюджетам муниципальных образований Московской области на реализацию подпрограммы "Обеспечение жильем молодых семей" государственной программы Московской области "Жилище" на 2017-2027 годы за счет средств бюджета Московской области на 2017 год</t>
  </si>
  <si>
    <t>Субсидии из бюджета Московской области бюджетам муниципальных образований Московской области за  счет  средств  федерального  бюджета и  бюджета  Московской  области на  поддержку  отрасли культуры  -  на комплектование книжных фондов муниципальных общедоступных библиотек муниципальных образований Московской области в 2017 году</t>
  </si>
  <si>
    <t>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на 2017 год</t>
  </si>
  <si>
    <t>Субсидии из бюджета Московской области бюджетам муниципальных образований Московской области на капитальные вложения в муниципальные объекты физической культуры и спорта -строительство здания Дворца спорта по адресу: Московская область, г.Лыткарино, ул.Колхозная</t>
  </si>
  <si>
    <t>Субсидии из бюджета Московской области бюджетам муниципальных образований Московской области на ремонт подъездов многоквартирных домов</t>
  </si>
  <si>
    <t>Субсидии из бюджета Московской области бюджетам муниципальных образований Московской области на 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</si>
  <si>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Субсидии из бюджета Московской области бюджетам муниципальных образований Московской области на 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</si>
  <si>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Субсидии из бюджета Московской области бюджетам муниципальных образований Московской области на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</si>
  <si>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Субсидии из бюджета Московской области бюджетам муниципальных образований Московской области на обеспечение современными аппаратно-программными комплексами муниципальных общеобразовательных организаций Московской области</t>
  </si>
  <si>
    <t>Субсидии из бюджета Московской области бюджетам муниципальных образований Московской области на 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центральных, в 2017 году</t>
  </si>
  <si>
    <t xml:space="preserve"> -капитальный ремонт и ремонт автомобильных дорог общего пользования  населенных пунктов</t>
  </si>
  <si>
    <t xml:space="preserve"> -капитальный ремонт и ремонт дворовых территорий многоквартирных домов, проездов 
к дворовым  территориям многоквартирных домов населенных пунктов</t>
  </si>
  <si>
    <t>Поступило на счет городского бюджета 
в 2017 году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</si>
  <si>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 ремонта в муниципальных общеобразовательных организациях в 2017 году</t>
  </si>
  <si>
    <t>Иные межбюджетные трансферты, предоставляемые из бюджета Московской области бюджетам муниципальных образований Московской области на реализацию отдельных мероприятий муниципальных программ, на 2017 год</t>
  </si>
  <si>
    <t>Субсидии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2017 году</t>
  </si>
  <si>
    <t>Субсидии из бюджета Московской области бюджетам муниципальных образований Московской области на повышение заработной платы педагогических  работников муниципальных учреждений дополнительного образования в сферах образования, культуры, физической культуры и спорта на 2017 год</t>
  </si>
  <si>
    <t>Субсидии из бюджета Московской области бюджетам муниципальных образований Московской области для обеспечения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ведении ОМСУ муниципальных образований Московской области, доступом в сеть Интернет в соответствии с требованиями в соответствии с государственной программой Московской области "Эффективная власть" на 2017-2021 годы, на 2017 год</t>
  </si>
  <si>
    <t>ИНФОРМАЦИЯ 
О РАСХОДОВАНИИ СРЕДСТВ СУБВЕНЦИЙ, СУБСИДИЙ, ИНЫХ МЕЖБЮДЖЕТНЫХ ТРАНСФЕРТОВ, 
ПРЕДОСТАВЛЯЕМЫХ ИЗ БЮДЖЕТА МОСКОВСКОЙ ОБЛАСТИ БЮДЖЕТУ ГОРОДА ЛЫТКАРИНО 
ПО СОСТОЯНИЮ НА 01 ОКТЯБРЯ 2017 ГОДА</t>
  </si>
  <si>
    <t>Остаток на счете городского бюджета на 01.10.2017</t>
  </si>
  <si>
    <t xml:space="preserve">Начальник  Финансового управления города Лыткарино   </t>
  </si>
  <si>
    <t>Н.П.Архипова</t>
  </si>
  <si>
    <t xml:space="preserve">Начальник бюджетного отдела </t>
  </si>
  <si>
    <t>Ю.В.Пашкевич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</si>
</sst>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63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name val="Arial Cyr"/>
      <charset val="204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Font="1" applyBorder="1"/>
    <xf numFmtId="0" fontId="9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wrapText="1"/>
    </xf>
    <xf numFmtId="0" fontId="8" fillId="0" borderId="0" xfId="0" applyFont="1" applyBorder="1"/>
    <xf numFmtId="0" fontId="12" fillId="0" borderId="0" xfId="0" applyFont="1" applyBorder="1" applyAlignment="1">
      <alignment horizontal="center"/>
    </xf>
    <xf numFmtId="0" fontId="17" fillId="2" borderId="0" xfId="0" applyFont="1" applyFill="1" applyBorder="1"/>
    <xf numFmtId="0" fontId="11" fillId="0" borderId="0" xfId="0" applyFont="1" applyFill="1" applyBorder="1" applyAlignment="1">
      <alignment horizontal="left" vertical="center" indent="10"/>
    </xf>
    <xf numFmtId="0" fontId="7" fillId="0" borderId="0" xfId="0" applyFont="1" applyFill="1" applyBorder="1" applyAlignment="1">
      <alignment horizontal="left" vertical="center" wrapText="1"/>
    </xf>
    <xf numFmtId="0" fontId="19" fillId="0" borderId="0" xfId="0" applyFont="1" applyBorder="1"/>
    <xf numFmtId="0" fontId="6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7" fillId="0" borderId="0" xfId="0" applyNumberFormat="1" applyFont="1" applyFill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0" xfId="0" applyFont="1" applyBorder="1"/>
    <xf numFmtId="0" fontId="25" fillId="0" borderId="0" xfId="0" applyFont="1"/>
    <xf numFmtId="0" fontId="25" fillId="0" borderId="0" xfId="0" applyFont="1" applyBorder="1"/>
    <xf numFmtId="0" fontId="28" fillId="0" borderId="0" xfId="0" applyFont="1"/>
    <xf numFmtId="0" fontId="28" fillId="0" borderId="0" xfId="0" applyFont="1" applyBorder="1"/>
    <xf numFmtId="0" fontId="28" fillId="0" borderId="0" xfId="0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0" fontId="37" fillId="0" borderId="0" xfId="0" applyFont="1" applyBorder="1"/>
    <xf numFmtId="0" fontId="26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35" fillId="0" borderId="0" xfId="0" applyFont="1" applyFill="1" applyBorder="1" applyAlignment="1">
      <alignment horizontal="right" vertical="center" wrapText="1"/>
    </xf>
    <xf numFmtId="0" fontId="37" fillId="0" borderId="0" xfId="0" applyFont="1" applyBorder="1" applyAlignment="1">
      <alignment horizontal="right" wrapText="1"/>
    </xf>
    <xf numFmtId="3" fontId="1" fillId="0" borderId="0" xfId="0" applyNumberFormat="1" applyFont="1" applyBorder="1"/>
    <xf numFmtId="0" fontId="43" fillId="0" borderId="3" xfId="0" applyFont="1" applyBorder="1" applyAlignment="1">
      <alignment horizontal="center" vertical="center" wrapText="1"/>
    </xf>
    <xf numFmtId="0" fontId="48" fillId="0" borderId="0" xfId="0" applyFont="1" applyBorder="1" applyAlignment="1">
      <alignment horizontal="center"/>
    </xf>
    <xf numFmtId="0" fontId="8" fillId="0" borderId="0" xfId="0" applyFont="1" applyBorder="1"/>
    <xf numFmtId="0" fontId="0" fillId="0" borderId="18" xfId="0" applyBorder="1"/>
    <xf numFmtId="0" fontId="44" fillId="3" borderId="20" xfId="0" applyFont="1" applyFill="1" applyBorder="1" applyAlignment="1">
      <alignment horizontal="center"/>
    </xf>
    <xf numFmtId="166" fontId="52" fillId="0" borderId="1" xfId="0" applyNumberFormat="1" applyFont="1" applyBorder="1" applyAlignment="1">
      <alignment horizontal="center" vertical="center" wrapText="1"/>
    </xf>
    <xf numFmtId="166" fontId="52" fillId="0" borderId="9" xfId="0" applyNumberFormat="1" applyFont="1" applyBorder="1" applyAlignment="1">
      <alignment horizontal="center" vertical="center" wrapText="1"/>
    </xf>
    <xf numFmtId="166" fontId="51" fillId="0" borderId="2" xfId="0" applyNumberFormat="1" applyFont="1" applyBorder="1" applyAlignment="1">
      <alignment horizontal="center" vertical="center" wrapText="1"/>
    </xf>
    <xf numFmtId="166" fontId="52" fillId="0" borderId="13" xfId="0" applyNumberFormat="1" applyFont="1" applyFill="1" applyBorder="1" applyAlignment="1">
      <alignment horizontal="center" vertical="center" wrapText="1"/>
    </xf>
    <xf numFmtId="0" fontId="58" fillId="0" borderId="0" xfId="0" applyFont="1" applyBorder="1" applyAlignment="1"/>
    <xf numFmtId="0" fontId="59" fillId="0" borderId="0" xfId="0" applyFont="1" applyAlignment="1">
      <alignment horizontal="right" vertical="center"/>
    </xf>
    <xf numFmtId="0" fontId="59" fillId="0" borderId="0" xfId="0" applyFont="1" applyAlignment="1">
      <alignment vertical="center"/>
    </xf>
    <xf numFmtId="0" fontId="60" fillId="0" borderId="0" xfId="0" applyFont="1" applyBorder="1" applyAlignment="1">
      <alignment horizontal="left"/>
    </xf>
    <xf numFmtId="0" fontId="60" fillId="0" borderId="0" xfId="0" applyFont="1" applyBorder="1"/>
    <xf numFmtId="0" fontId="61" fillId="0" borderId="0" xfId="0" applyFont="1" applyAlignment="1"/>
    <xf numFmtId="0" fontId="44" fillId="0" borderId="0" xfId="0" applyNumberFormat="1" applyFont="1" applyFill="1" applyBorder="1" applyAlignment="1">
      <alignment horizontal="left" vertical="center" wrapText="1"/>
    </xf>
    <xf numFmtId="0" fontId="48" fillId="0" borderId="16" xfId="0" applyFont="1" applyFill="1" applyBorder="1" applyAlignment="1">
      <alignment horizontal="center"/>
    </xf>
    <xf numFmtId="0" fontId="48" fillId="0" borderId="17" xfId="0" applyFont="1" applyFill="1" applyBorder="1" applyAlignment="1">
      <alignment horizontal="center"/>
    </xf>
    <xf numFmtId="0" fontId="3" fillId="0" borderId="39" xfId="0" applyFont="1" applyBorder="1"/>
    <xf numFmtId="0" fontId="3" fillId="0" borderId="29" xfId="0" applyFont="1" applyBorder="1"/>
    <xf numFmtId="0" fontId="22" fillId="0" borderId="10" xfId="0" applyFont="1" applyBorder="1"/>
    <xf numFmtId="0" fontId="23" fillId="0" borderId="0" xfId="0" applyFont="1" applyBorder="1" applyAlignment="1">
      <alignment horizontal="center" wrapText="1"/>
    </xf>
    <xf numFmtId="0" fontId="25" fillId="0" borderId="10" xfId="0" applyFont="1" applyBorder="1"/>
    <xf numFmtId="0" fontId="26" fillId="0" borderId="0" xfId="0" applyFont="1" applyBorder="1" applyAlignment="1">
      <alignment horizontal="center" wrapText="1"/>
    </xf>
    <xf numFmtId="0" fontId="0" fillId="0" borderId="10" xfId="0" applyBorder="1"/>
    <xf numFmtId="0" fontId="44" fillId="0" borderId="10" xfId="0" applyNumberFormat="1" applyFont="1" applyFill="1" applyBorder="1" applyAlignment="1">
      <alignment horizontal="left" vertical="center" wrapText="1"/>
    </xf>
    <xf numFmtId="0" fontId="0" fillId="0" borderId="19" xfId="0" applyBorder="1"/>
    <xf numFmtId="0" fontId="0" fillId="0" borderId="20" xfId="0" applyBorder="1"/>
    <xf numFmtId="4" fontId="44" fillId="0" borderId="1" xfId="0" applyNumberFormat="1" applyFont="1" applyFill="1" applyBorder="1" applyAlignment="1">
      <alignment horizontal="center" vertical="center"/>
    </xf>
    <xf numFmtId="4" fontId="44" fillId="3" borderId="22" xfId="0" applyNumberFormat="1" applyFont="1" applyFill="1" applyBorder="1" applyAlignment="1">
      <alignment horizontal="center" vertical="center"/>
    </xf>
    <xf numFmtId="4" fontId="57" fillId="0" borderId="1" xfId="0" applyNumberFormat="1" applyFont="1" applyFill="1" applyBorder="1" applyAlignment="1">
      <alignment horizontal="center" vertical="center"/>
    </xf>
    <xf numFmtId="4" fontId="59" fillId="0" borderId="0" xfId="0" applyNumberFormat="1" applyFont="1" applyAlignment="1">
      <alignment horizontal="left" vertical="center"/>
    </xf>
    <xf numFmtId="0" fontId="55" fillId="0" borderId="20" xfId="0" applyFont="1" applyBorder="1"/>
    <xf numFmtId="4" fontId="0" fillId="0" borderId="0" xfId="0" applyNumberFormat="1" applyBorder="1"/>
    <xf numFmtId="166" fontId="52" fillId="0" borderId="1" xfId="0" applyNumberFormat="1" applyFont="1" applyFill="1" applyBorder="1" applyAlignment="1">
      <alignment horizontal="center" vertical="center" wrapText="1"/>
    </xf>
    <xf numFmtId="4" fontId="46" fillId="0" borderId="4" xfId="0" applyNumberFormat="1" applyFont="1" applyFill="1" applyBorder="1" applyAlignment="1">
      <alignment horizontal="center" vertical="center"/>
    </xf>
    <xf numFmtId="4" fontId="44" fillId="0" borderId="14" xfId="0" applyNumberFormat="1" applyFont="1" applyFill="1" applyBorder="1" applyAlignment="1">
      <alignment horizontal="center" vertical="center"/>
    </xf>
    <xf numFmtId="4" fontId="57" fillId="0" borderId="40" xfId="0" applyNumberFormat="1" applyFont="1" applyFill="1" applyBorder="1" applyAlignment="1">
      <alignment horizontal="center" vertical="center"/>
    </xf>
    <xf numFmtId="4" fontId="56" fillId="0" borderId="7" xfId="0" applyNumberFormat="1" applyFont="1" applyFill="1" applyBorder="1" applyAlignment="1">
      <alignment horizontal="center" vertical="center"/>
    </xf>
    <xf numFmtId="4" fontId="56" fillId="0" borderId="8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8" fillId="0" borderId="0" xfId="0" applyFont="1" applyFill="1" applyBorder="1"/>
    <xf numFmtId="164" fontId="26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5" fontId="26" fillId="0" borderId="0" xfId="0" applyNumberFormat="1" applyFont="1" applyFill="1" applyBorder="1" applyAlignment="1">
      <alignment horizontal="center" vertical="center"/>
    </xf>
    <xf numFmtId="164" fontId="35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/>
    <xf numFmtId="164" fontId="38" fillId="0" borderId="0" xfId="0" applyNumberFormat="1" applyFont="1" applyFill="1" applyBorder="1" applyAlignment="1">
      <alignment horizontal="center" vertical="center"/>
    </xf>
    <xf numFmtId="164" fontId="29" fillId="0" borderId="0" xfId="0" applyNumberFormat="1" applyFont="1" applyFill="1" applyBorder="1" applyAlignment="1">
      <alignment horizontal="center" vertical="center"/>
    </xf>
    <xf numFmtId="165" fontId="29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/>
    <xf numFmtId="164" fontId="16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/>
    <xf numFmtId="0" fontId="55" fillId="0" borderId="0" xfId="0" applyFont="1" applyFill="1" applyBorder="1"/>
    <xf numFmtId="0" fontId="56" fillId="0" borderId="5" xfId="0" applyFont="1" applyFill="1" applyBorder="1" applyAlignment="1">
      <alignment horizontal="left" vertical="center"/>
    </xf>
    <xf numFmtId="0" fontId="55" fillId="0" borderId="6" xfId="0" applyFont="1" applyFill="1" applyBorder="1" applyAlignment="1">
      <alignment vertical="center"/>
    </xf>
    <xf numFmtId="0" fontId="55" fillId="0" borderId="29" xfId="0" applyFont="1" applyFill="1" applyBorder="1"/>
    <xf numFmtId="0" fontId="46" fillId="3" borderId="20" xfId="0" applyFont="1" applyFill="1" applyBorder="1"/>
    <xf numFmtId="4" fontId="55" fillId="0" borderId="7" xfId="0" applyNumberFormat="1" applyFont="1" applyFill="1" applyBorder="1" applyAlignment="1">
      <alignment horizontal="center" vertical="center"/>
    </xf>
    <xf numFmtId="4" fontId="56" fillId="0" borderId="4" xfId="0" applyNumberFormat="1" applyFont="1" applyFill="1" applyBorder="1" applyAlignment="1">
      <alignment horizontal="center" vertical="center"/>
    </xf>
    <xf numFmtId="0" fontId="25" fillId="4" borderId="10" xfId="0" applyFont="1" applyFill="1" applyBorder="1"/>
    <xf numFmtId="0" fontId="30" fillId="4" borderId="0" xfId="0" applyFont="1" applyFill="1" applyBorder="1" applyAlignment="1">
      <alignment horizontal="center" wrapText="1"/>
    </xf>
    <xf numFmtId="0" fontId="47" fillId="4" borderId="5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48" fillId="4" borderId="6" xfId="0" applyFont="1" applyFill="1" applyBorder="1" applyAlignment="1">
      <alignment horizontal="center"/>
    </xf>
    <xf numFmtId="4" fontId="50" fillId="4" borderId="7" xfId="0" applyNumberFormat="1" applyFont="1" applyFill="1" applyBorder="1" applyAlignment="1">
      <alignment horizontal="center" vertical="center"/>
    </xf>
    <xf numFmtId="0" fontId="25" fillId="4" borderId="0" xfId="0" applyFont="1" applyFill="1" applyBorder="1"/>
    <xf numFmtId="0" fontId="25" fillId="4" borderId="0" xfId="0" applyFont="1" applyFill="1"/>
    <xf numFmtId="0" fontId="47" fillId="4" borderId="1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9" fillId="4" borderId="0" xfId="0" applyFont="1" applyFill="1" applyBorder="1" applyAlignment="1">
      <alignment horizontal="left" vertical="center" wrapText="1"/>
    </xf>
    <xf numFmtId="0" fontId="53" fillId="4" borderId="5" xfId="0" applyFont="1" applyFill="1" applyBorder="1" applyAlignment="1">
      <alignment horizontal="left" vertical="center" wrapText="1"/>
    </xf>
    <xf numFmtId="0" fontId="49" fillId="4" borderId="6" xfId="0" applyFont="1" applyFill="1" applyBorder="1" applyAlignment="1">
      <alignment horizontal="left" vertical="center" wrapText="1"/>
    </xf>
    <xf numFmtId="0" fontId="45" fillId="4" borderId="0" xfId="0" applyFont="1" applyFill="1" applyBorder="1" applyAlignment="1">
      <alignment horizontal="left" vertical="center" wrapText="1"/>
    </xf>
    <xf numFmtId="0" fontId="48" fillId="4" borderId="0" xfId="0" applyFont="1" applyFill="1" applyBorder="1" applyAlignment="1">
      <alignment horizontal="center"/>
    </xf>
    <xf numFmtId="4" fontId="50" fillId="4" borderId="4" xfId="0" applyNumberFormat="1" applyFont="1" applyFill="1" applyBorder="1" applyAlignment="1">
      <alignment horizontal="center" vertical="center"/>
    </xf>
    <xf numFmtId="0" fontId="56" fillId="4" borderId="30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0" xfId="0" applyFont="1" applyFill="1" applyBorder="1"/>
    <xf numFmtId="4" fontId="56" fillId="4" borderId="7" xfId="0" applyNumberFormat="1" applyFont="1" applyFill="1" applyBorder="1" applyAlignment="1">
      <alignment horizontal="center" vertical="center"/>
    </xf>
    <xf numFmtId="0" fontId="57" fillId="0" borderId="9" xfId="0" applyFont="1" applyBorder="1" applyAlignment="1">
      <alignment horizontal="left" wrapText="1"/>
    </xf>
    <xf numFmtId="0" fontId="8" fillId="0" borderId="0" xfId="0" applyFont="1" applyBorder="1"/>
    <xf numFmtId="0" fontId="57" fillId="0" borderId="21" xfId="0" applyFont="1" applyBorder="1" applyAlignment="1">
      <alignment horizontal="left" wrapText="1"/>
    </xf>
    <xf numFmtId="4" fontId="57" fillId="0" borderId="22" xfId="0" applyNumberFormat="1" applyFont="1" applyFill="1" applyBorder="1" applyAlignment="1">
      <alignment horizontal="center" vertical="center"/>
    </xf>
    <xf numFmtId="0" fontId="55" fillId="0" borderId="3" xfId="0" applyFont="1" applyBorder="1"/>
    <xf numFmtId="0" fontId="57" fillId="3" borderId="9" xfId="0" applyFont="1" applyFill="1" applyBorder="1" applyAlignment="1">
      <alignment horizontal="left" wrapText="1"/>
    </xf>
    <xf numFmtId="0" fontId="55" fillId="3" borderId="3" xfId="0" applyFont="1" applyFill="1" applyBorder="1"/>
    <xf numFmtId="4" fontId="57" fillId="3" borderId="1" xfId="0" applyNumberFormat="1" applyFont="1" applyFill="1" applyBorder="1" applyAlignment="1">
      <alignment horizontal="center" vertical="center"/>
    </xf>
    <xf numFmtId="4" fontId="44" fillId="0" borderId="22" xfId="0" applyNumberFormat="1" applyFont="1" applyFill="1" applyBorder="1" applyAlignment="1">
      <alignment horizontal="center" vertical="center"/>
    </xf>
    <xf numFmtId="4" fontId="44" fillId="0" borderId="21" xfId="0" applyNumberFormat="1" applyFont="1" applyFill="1" applyBorder="1" applyAlignment="1">
      <alignment horizontal="center" vertical="center"/>
    </xf>
    <xf numFmtId="4" fontId="57" fillId="0" borderId="20" xfId="0" applyNumberFormat="1" applyFont="1" applyFill="1" applyBorder="1" applyAlignment="1">
      <alignment horizontal="center" vertical="center"/>
    </xf>
    <xf numFmtId="4" fontId="57" fillId="0" borderId="21" xfId="0" applyNumberFormat="1" applyFont="1" applyFill="1" applyBorder="1" applyAlignment="1">
      <alignment horizontal="center" vertical="center"/>
    </xf>
    <xf numFmtId="4" fontId="46" fillId="0" borderId="4" xfId="0" applyNumberFormat="1" applyFont="1" applyFill="1" applyBorder="1" applyAlignment="1">
      <alignment horizontal="center"/>
    </xf>
    <xf numFmtId="4" fontId="46" fillId="0" borderId="15" xfId="0" applyNumberFormat="1" applyFont="1" applyFill="1" applyBorder="1" applyAlignment="1">
      <alignment horizontal="center"/>
    </xf>
    <xf numFmtId="4" fontId="55" fillId="0" borderId="27" xfId="0" applyNumberFormat="1" applyFont="1" applyFill="1" applyBorder="1" applyAlignment="1">
      <alignment horizontal="center"/>
    </xf>
    <xf numFmtId="4" fontId="55" fillId="0" borderId="28" xfId="0" applyNumberFormat="1" applyFont="1" applyFill="1" applyBorder="1" applyAlignment="1">
      <alignment horizontal="center"/>
    </xf>
    <xf numFmtId="4" fontId="44" fillId="0" borderId="9" xfId="0" applyNumberFormat="1" applyFont="1" applyFill="1" applyBorder="1" applyAlignment="1">
      <alignment horizontal="center" vertical="center"/>
    </xf>
    <xf numFmtId="4" fontId="57" fillId="0" borderId="3" xfId="0" applyNumberFormat="1" applyFont="1" applyFill="1" applyBorder="1" applyAlignment="1">
      <alignment horizontal="center" vertical="center"/>
    </xf>
    <xf numFmtId="4" fontId="57" fillId="0" borderId="13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/>
    </xf>
    <xf numFmtId="4" fontId="55" fillId="0" borderId="26" xfId="0" applyNumberFormat="1" applyFont="1" applyFill="1" applyBorder="1" applyAlignment="1">
      <alignment horizontal="center"/>
    </xf>
    <xf numFmtId="4" fontId="55" fillId="0" borderId="31" xfId="0" applyNumberFormat="1" applyFont="1" applyFill="1" applyBorder="1" applyAlignment="1">
      <alignment horizontal="center"/>
    </xf>
    <xf numFmtId="4" fontId="50" fillId="0" borderId="7" xfId="0" applyNumberFormat="1" applyFont="1" applyFill="1" applyBorder="1" applyAlignment="1">
      <alignment horizontal="center" vertical="center"/>
    </xf>
    <xf numFmtId="4" fontId="50" fillId="0" borderId="24" xfId="0" applyNumberFormat="1" applyFont="1" applyFill="1" applyBorder="1" applyAlignment="1">
      <alignment horizontal="center" vertical="center"/>
    </xf>
    <xf numFmtId="4" fontId="56" fillId="0" borderId="6" xfId="0" applyNumberFormat="1" applyFont="1" applyFill="1" applyBorder="1" applyAlignment="1">
      <alignment horizontal="center" vertical="center"/>
    </xf>
    <xf numFmtId="4" fontId="56" fillId="0" borderId="23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/>
    </xf>
    <xf numFmtId="4" fontId="50" fillId="0" borderId="4" xfId="0" applyNumberFormat="1" applyFont="1" applyFill="1" applyBorder="1" applyAlignment="1">
      <alignment horizontal="center" vertical="center"/>
    </xf>
    <xf numFmtId="4" fontId="50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/>
    </xf>
    <xf numFmtId="4" fontId="56" fillId="0" borderId="34" xfId="0" applyNumberFormat="1" applyFont="1" applyFill="1" applyBorder="1" applyAlignment="1">
      <alignment horizontal="center" vertical="center"/>
    </xf>
    <xf numFmtId="4" fontId="46" fillId="0" borderId="40" xfId="0" applyNumberFormat="1" applyFont="1" applyFill="1" applyBorder="1" applyAlignment="1">
      <alignment horizontal="center" vertical="center"/>
    </xf>
    <xf numFmtId="4" fontId="46" fillId="0" borderId="41" xfId="0" applyNumberFormat="1" applyFont="1" applyFill="1" applyBorder="1" applyAlignment="1">
      <alignment horizontal="center" vertical="center"/>
    </xf>
    <xf numFmtId="4" fontId="55" fillId="0" borderId="42" xfId="0" applyNumberFormat="1" applyFont="1" applyFill="1" applyBorder="1" applyAlignment="1">
      <alignment horizontal="center" vertical="center"/>
    </xf>
    <xf numFmtId="4" fontId="57" fillId="0" borderId="43" xfId="0" applyNumberFormat="1" applyFont="1" applyFill="1" applyBorder="1" applyAlignment="1">
      <alignment horizontal="center" vertical="center"/>
    </xf>
    <xf numFmtId="4" fontId="50" fillId="0" borderId="35" xfId="0" applyNumberFormat="1" applyFont="1" applyFill="1" applyBorder="1" applyAlignment="1">
      <alignment horizontal="center" vertical="center"/>
    </xf>
    <xf numFmtId="4" fontId="50" fillId="0" borderId="36" xfId="0" applyNumberFormat="1" applyFont="1" applyFill="1" applyBorder="1" applyAlignment="1">
      <alignment horizontal="center" vertical="center"/>
    </xf>
    <xf numFmtId="4" fontId="56" fillId="0" borderId="37" xfId="0" applyNumberFormat="1" applyFont="1" applyFill="1" applyBorder="1" applyAlignment="1">
      <alignment horizontal="center" vertical="center"/>
    </xf>
    <xf numFmtId="4" fontId="56" fillId="0" borderId="38" xfId="0" applyNumberFormat="1" applyFont="1" applyFill="1" applyBorder="1" applyAlignment="1">
      <alignment horizontal="center" vertical="center"/>
    </xf>
    <xf numFmtId="4" fontId="46" fillId="0" borderId="14" xfId="0" applyNumberFormat="1" applyFont="1" applyFill="1" applyBorder="1" applyAlignment="1">
      <alignment horizontal="center" vertical="center"/>
    </xf>
    <xf numFmtId="4" fontId="46" fillId="0" borderId="25" xfId="0" applyNumberFormat="1" applyFont="1" applyFill="1" applyBorder="1" applyAlignment="1">
      <alignment horizontal="center" vertical="center"/>
    </xf>
    <xf numFmtId="4" fontId="55" fillId="0" borderId="26" xfId="0" applyNumberFormat="1" applyFont="1" applyFill="1" applyBorder="1" applyAlignment="1">
      <alignment horizontal="center" vertical="center"/>
    </xf>
    <xf numFmtId="4" fontId="55" fillId="0" borderId="31" xfId="0" applyNumberFormat="1" applyFont="1" applyFill="1" applyBorder="1" applyAlignment="1">
      <alignment horizontal="center" vertical="center"/>
    </xf>
    <xf numFmtId="4" fontId="46" fillId="0" borderId="15" xfId="0" applyNumberFormat="1" applyFont="1" applyFill="1" applyBorder="1" applyAlignment="1">
      <alignment horizontal="center" vertical="center"/>
    </xf>
    <xf numFmtId="4" fontId="55" fillId="0" borderId="0" xfId="0" applyNumberFormat="1" applyFont="1" applyFill="1" applyBorder="1" applyAlignment="1">
      <alignment horizontal="center" vertical="center"/>
    </xf>
    <xf numFmtId="4" fontId="55" fillId="0" borderId="34" xfId="0" applyNumberFormat="1" applyFont="1" applyFill="1" applyBorder="1" applyAlignment="1">
      <alignment horizontal="center" vertical="center"/>
    </xf>
    <xf numFmtId="4" fontId="44" fillId="0" borderId="40" xfId="0" applyNumberFormat="1" applyFont="1" applyFill="1" applyBorder="1" applyAlignment="1">
      <alignment horizontal="center" vertical="center"/>
    </xf>
    <xf numFmtId="4" fontId="55" fillId="0" borderId="43" xfId="0" applyNumberFormat="1" applyFont="1" applyFill="1" applyBorder="1" applyAlignment="1">
      <alignment horizontal="center" vertical="center"/>
    </xf>
    <xf numFmtId="4" fontId="44" fillId="0" borderId="7" xfId="0" applyNumberFormat="1" applyFont="1" applyFill="1" applyBorder="1" applyAlignment="1">
      <alignment horizontal="center" vertical="center"/>
    </xf>
    <xf numFmtId="4" fontId="46" fillId="0" borderId="24" xfId="0" applyNumberFormat="1" applyFont="1" applyFill="1" applyBorder="1" applyAlignment="1">
      <alignment horizontal="center" vertical="center"/>
    </xf>
    <xf numFmtId="4" fontId="55" fillId="0" borderId="6" xfId="0" applyNumberFormat="1" applyFont="1" applyFill="1" applyBorder="1" applyAlignment="1">
      <alignment horizontal="center" vertical="center"/>
    </xf>
    <xf numFmtId="4" fontId="55" fillId="0" borderId="23" xfId="0" applyNumberFormat="1" applyFont="1" applyFill="1" applyBorder="1" applyAlignment="1">
      <alignment horizontal="center" vertical="center"/>
    </xf>
    <xf numFmtId="4" fontId="50" fillId="0" borderId="7" xfId="0" applyNumberFormat="1" applyFont="1" applyFill="1" applyBorder="1" applyAlignment="1">
      <alignment horizontal="center" vertical="center" wrapText="1"/>
    </xf>
    <xf numFmtId="4" fontId="57" fillId="0" borderId="9" xfId="0" applyNumberFormat="1" applyFont="1" applyFill="1" applyBorder="1" applyAlignment="1">
      <alignment horizontal="center" vertical="center"/>
    </xf>
    <xf numFmtId="0" fontId="56" fillId="4" borderId="27" xfId="0" applyFont="1" applyFill="1" applyBorder="1" applyAlignment="1">
      <alignment horizontal="left" vertical="center" wrapText="1"/>
    </xf>
    <xf numFmtId="4" fontId="56" fillId="0" borderId="22" xfId="0" applyNumberFormat="1" applyFont="1" applyFill="1" applyBorder="1" applyAlignment="1">
      <alignment horizontal="center" vertical="center"/>
    </xf>
    <xf numFmtId="0" fontId="56" fillId="0" borderId="30" xfId="0" applyFont="1" applyFill="1" applyBorder="1" applyAlignment="1">
      <alignment horizontal="left" vertical="center"/>
    </xf>
    <xf numFmtId="0" fontId="55" fillId="0" borderId="27" xfId="0" applyFont="1" applyFill="1" applyBorder="1" applyAlignment="1">
      <alignment vertical="center"/>
    </xf>
    <xf numFmtId="4" fontId="50" fillId="0" borderId="8" xfId="0" applyNumberFormat="1" applyFont="1" applyFill="1" applyBorder="1" applyAlignment="1">
      <alignment horizontal="center" vertical="center"/>
    </xf>
    <xf numFmtId="4" fontId="50" fillId="0" borderId="50" xfId="0" applyNumberFormat="1" applyFont="1" applyFill="1" applyBorder="1" applyAlignment="1">
      <alignment horizontal="center" vertical="center"/>
    </xf>
    <xf numFmtId="4" fontId="56" fillId="0" borderId="27" xfId="0" applyNumberFormat="1" applyFont="1" applyFill="1" applyBorder="1" applyAlignment="1">
      <alignment horizontal="center" vertical="center"/>
    </xf>
    <xf numFmtId="4" fontId="56" fillId="0" borderId="28" xfId="0" applyNumberFormat="1" applyFont="1" applyFill="1" applyBorder="1" applyAlignment="1">
      <alignment horizontal="center" vertical="center"/>
    </xf>
    <xf numFmtId="4" fontId="55" fillId="0" borderId="14" xfId="0" applyNumberFormat="1" applyFont="1" applyFill="1" applyBorder="1" applyAlignment="1">
      <alignment horizontal="center" vertical="center"/>
    </xf>
    <xf numFmtId="0" fontId="55" fillId="0" borderId="3" xfId="0" applyFont="1" applyFill="1" applyBorder="1"/>
    <xf numFmtId="4" fontId="56" fillId="4" borderId="8" xfId="0" applyNumberFormat="1" applyFont="1" applyFill="1" applyBorder="1" applyAlignment="1">
      <alignment horizontal="center" vertical="center"/>
    </xf>
    <xf numFmtId="4" fontId="50" fillId="0" borderId="22" xfId="0" applyNumberFormat="1" applyFont="1" applyFill="1" applyBorder="1" applyAlignment="1">
      <alignment horizontal="center" vertical="center"/>
    </xf>
    <xf numFmtId="4" fontId="50" fillId="0" borderId="21" xfId="0" applyNumberFormat="1" applyFont="1" applyFill="1" applyBorder="1" applyAlignment="1">
      <alignment horizontal="center" vertical="center"/>
    </xf>
    <xf numFmtId="4" fontId="56" fillId="0" borderId="20" xfId="0" applyNumberFormat="1" applyFont="1" applyFill="1" applyBorder="1" applyAlignment="1">
      <alignment horizontal="center" vertical="center"/>
    </xf>
    <xf numFmtId="4" fontId="56" fillId="0" borderId="21" xfId="0" applyNumberFormat="1" applyFont="1" applyFill="1" applyBorder="1" applyAlignment="1">
      <alignment horizontal="center" vertical="center"/>
    </xf>
    <xf numFmtId="0" fontId="57" fillId="0" borderId="21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25" fillId="0" borderId="10" xfId="0" applyFont="1" applyFill="1" applyBorder="1"/>
    <xf numFmtId="0" fontId="26" fillId="0" borderId="0" xfId="0" applyFont="1" applyFill="1" applyBorder="1" applyAlignment="1">
      <alignment horizontal="center" wrapText="1"/>
    </xf>
    <xf numFmtId="0" fontId="25" fillId="0" borderId="0" xfId="0" applyFont="1" applyFill="1" applyBorder="1"/>
    <xf numFmtId="0" fontId="25" fillId="0" borderId="0" xfId="0" applyFont="1" applyFill="1"/>
    <xf numFmtId="0" fontId="25" fillId="0" borderId="0" xfId="0" applyFont="1" applyFill="1" applyBorder="1" applyAlignment="1">
      <alignment vertical="center"/>
    </xf>
    <xf numFmtId="0" fontId="57" fillId="0" borderId="9" xfId="0" applyFont="1" applyFill="1" applyBorder="1" applyAlignment="1">
      <alignment horizontal="left" wrapText="1"/>
    </xf>
    <xf numFmtId="4" fontId="57" fillId="0" borderId="48" xfId="0" applyNumberFormat="1" applyFont="1" applyFill="1" applyBorder="1" applyAlignment="1">
      <alignment horizontal="center" vertical="center"/>
    </xf>
    <xf numFmtId="0" fontId="57" fillId="0" borderId="3" xfId="0" applyFont="1" applyFill="1" applyBorder="1" applyAlignment="1">
      <alignment horizontal="center"/>
    </xf>
    <xf numFmtId="0" fontId="56" fillId="0" borderId="30" xfId="0" applyFont="1" applyFill="1" applyBorder="1" applyAlignment="1">
      <alignment horizontal="left" vertical="center" wrapText="1"/>
    </xf>
    <xf numFmtId="0" fontId="56" fillId="0" borderId="53" xfId="0" applyFont="1" applyFill="1" applyBorder="1" applyAlignment="1">
      <alignment horizontal="left" vertical="center" wrapText="1"/>
    </xf>
    <xf numFmtId="0" fontId="55" fillId="0" borderId="6" xfId="0" applyFont="1" applyFill="1" applyBorder="1"/>
    <xf numFmtId="4" fontId="56" fillId="0" borderId="52" xfId="0" applyNumberFormat="1" applyFont="1" applyFill="1" applyBorder="1" applyAlignment="1">
      <alignment horizontal="center" vertical="center"/>
    </xf>
    <xf numFmtId="0" fontId="57" fillId="0" borderId="2" xfId="0" applyFont="1" applyFill="1" applyBorder="1" applyAlignment="1">
      <alignment horizontal="left" vertical="center" wrapText="1"/>
    </xf>
    <xf numFmtId="0" fontId="57" fillId="0" borderId="3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right" vertical="center" wrapText="1"/>
    </xf>
    <xf numFmtId="0" fontId="56" fillId="0" borderId="3" xfId="0" applyFont="1" applyFill="1" applyBorder="1" applyAlignment="1">
      <alignment horizontal="righ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7" fillId="0" borderId="0" xfId="0" applyFont="1" applyBorder="1" applyAlignment="1">
      <alignment horizontal="left" wrapText="1"/>
    </xf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7" fillId="0" borderId="0" xfId="0" applyFont="1" applyFill="1" applyBorder="1" applyAlignment="1">
      <alignment horizontal="left" vertical="center" wrapText="1"/>
    </xf>
    <xf numFmtId="0" fontId="8" fillId="0" borderId="0" xfId="0" applyFont="1" applyBorder="1"/>
    <xf numFmtId="0" fontId="11" fillId="0" borderId="0" xfId="0" applyFont="1" applyFill="1" applyBorder="1" applyAlignment="1">
      <alignment horizontal="left" vertical="center" indent="10"/>
    </xf>
    <xf numFmtId="0" fontId="14" fillId="2" borderId="0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/>
    <xf numFmtId="0" fontId="8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/>
    <xf numFmtId="0" fontId="7" fillId="0" borderId="0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33" fillId="0" borderId="0" xfId="0" applyFont="1" applyBorder="1" applyAlignment="1">
      <alignment horizontal="left" wrapText="1"/>
    </xf>
    <xf numFmtId="0" fontId="39" fillId="0" borderId="0" xfId="0" applyFont="1" applyFill="1" applyBorder="1" applyAlignment="1">
      <alignment horizontal="center" vertical="center" wrapText="1"/>
    </xf>
    <xf numFmtId="0" fontId="40" fillId="0" borderId="0" xfId="0" applyFont="1" applyBorder="1" applyAlignment="1">
      <alignment horizontal="center" wrapText="1"/>
    </xf>
    <xf numFmtId="0" fontId="38" fillId="0" borderId="0" xfId="0" applyFont="1" applyBorder="1" applyAlignment="1">
      <alignment horizontal="center" vertical="center" wrapText="1"/>
    </xf>
    <xf numFmtId="0" fontId="44" fillId="3" borderId="46" xfId="0" applyFont="1" applyFill="1" applyBorder="1" applyAlignment="1">
      <alignment horizontal="center" vertical="center" wrapText="1"/>
    </xf>
    <xf numFmtId="0" fontId="46" fillId="3" borderId="47" xfId="0" applyFont="1" applyFill="1" applyBorder="1" applyAlignment="1">
      <alignment horizontal="center" wrapText="1"/>
    </xf>
    <xf numFmtId="0" fontId="46" fillId="3" borderId="48" xfId="0" applyFont="1" applyFill="1" applyBorder="1" applyAlignment="1">
      <alignment horizontal="center" wrapText="1"/>
    </xf>
    <xf numFmtId="0" fontId="31" fillId="0" borderId="0" xfId="0" applyFont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31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2" fillId="0" borderId="0" xfId="0" applyFont="1" applyBorder="1" applyAlignment="1">
      <alignment horizontal="left" wrapText="1"/>
    </xf>
    <xf numFmtId="0" fontId="27" fillId="2" borderId="0" xfId="0" applyFont="1" applyFill="1" applyBorder="1" applyAlignment="1" applyProtection="1">
      <alignment horizontal="center" vertical="center" wrapText="1"/>
    </xf>
    <xf numFmtId="0" fontId="28" fillId="2" borderId="0" xfId="0" applyFont="1" applyFill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56" fillId="0" borderId="6" xfId="0" applyFont="1" applyFill="1" applyBorder="1" applyAlignment="1">
      <alignment vertical="center" wrapText="1"/>
    </xf>
    <xf numFmtId="0" fontId="56" fillId="0" borderId="6" xfId="0" applyFont="1" applyBorder="1" applyAlignment="1">
      <alignment vertical="center" wrapText="1"/>
    </xf>
    <xf numFmtId="0" fontId="56" fillId="0" borderId="24" xfId="0" applyFont="1" applyBorder="1" applyAlignment="1">
      <alignment vertical="center" wrapText="1"/>
    </xf>
    <xf numFmtId="0" fontId="56" fillId="0" borderId="27" xfId="0" applyFont="1" applyFill="1" applyBorder="1" applyAlignment="1">
      <alignment vertical="center" wrapText="1"/>
    </xf>
    <xf numFmtId="0" fontId="56" fillId="0" borderId="27" xfId="0" applyFont="1" applyBorder="1" applyAlignment="1">
      <alignment vertical="center" wrapText="1"/>
    </xf>
    <xf numFmtId="0" fontId="56" fillId="0" borderId="50" xfId="0" applyFont="1" applyBorder="1" applyAlignment="1">
      <alignment vertical="center" wrapText="1"/>
    </xf>
    <xf numFmtId="0" fontId="57" fillId="0" borderId="19" xfId="0" applyFont="1" applyFill="1" applyBorder="1" applyAlignment="1">
      <alignment horizontal="left" vertical="center" wrapText="1"/>
    </xf>
    <xf numFmtId="0" fontId="57" fillId="0" borderId="20" xfId="0" applyFont="1" applyBorder="1" applyAlignment="1">
      <alignment horizontal="left" wrapText="1"/>
    </xf>
    <xf numFmtId="0" fontId="57" fillId="0" borderId="21" xfId="0" applyFont="1" applyBorder="1" applyAlignment="1">
      <alignment horizontal="left" wrapText="1"/>
    </xf>
    <xf numFmtId="0" fontId="57" fillId="0" borderId="3" xfId="0" applyFont="1" applyBorder="1" applyAlignment="1">
      <alignment horizontal="left" vertical="center" wrapText="1"/>
    </xf>
    <xf numFmtId="0" fontId="57" fillId="0" borderId="9" xfId="0" applyFont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/>
    </xf>
    <xf numFmtId="0" fontId="56" fillId="4" borderId="49" xfId="0" applyFont="1" applyFill="1" applyBorder="1" applyAlignment="1">
      <alignment horizontal="left" vertical="center"/>
    </xf>
    <xf numFmtId="0" fontId="57" fillId="3" borderId="2" xfId="0" applyFont="1" applyFill="1" applyBorder="1" applyAlignment="1">
      <alignment horizontal="center" vertical="center" wrapText="1"/>
    </xf>
    <xf numFmtId="0" fontId="57" fillId="3" borderId="3" xfId="0" applyFont="1" applyFill="1" applyBorder="1" applyAlignment="1">
      <alignment horizontal="center" vertical="center" wrapText="1"/>
    </xf>
    <xf numFmtId="0" fontId="56" fillId="4" borderId="6" xfId="0" applyFont="1" applyFill="1" applyBorder="1" applyAlignment="1">
      <alignment horizontal="left" vertical="center" wrapText="1"/>
    </xf>
    <xf numFmtId="0" fontId="56" fillId="4" borderId="45" xfId="0" applyFont="1" applyFill="1" applyBorder="1" applyAlignment="1">
      <alignment horizontal="left" vertical="center" wrapText="1"/>
    </xf>
    <xf numFmtId="0" fontId="56" fillId="4" borderId="27" xfId="0" applyFont="1" applyFill="1" applyBorder="1" applyAlignment="1">
      <alignment horizontal="left" vertical="center" wrapText="1"/>
    </xf>
    <xf numFmtId="0" fontId="55" fillId="4" borderId="27" xfId="0" applyFont="1" applyFill="1" applyBorder="1" applyAlignment="1">
      <alignment vertical="center"/>
    </xf>
    <xf numFmtId="0" fontId="55" fillId="4" borderId="49" xfId="0" applyFont="1" applyFill="1" applyBorder="1" applyAlignment="1">
      <alignment vertical="center"/>
    </xf>
    <xf numFmtId="0" fontId="56" fillId="4" borderId="6" xfId="0" applyFont="1" applyFill="1" applyBorder="1" applyAlignment="1">
      <alignment horizontal="center" vertical="center"/>
    </xf>
    <xf numFmtId="0" fontId="56" fillId="4" borderId="45" xfId="0" applyFont="1" applyFill="1" applyBorder="1" applyAlignment="1">
      <alignment horizontal="center" vertical="center"/>
    </xf>
    <xf numFmtId="0" fontId="56" fillId="0" borderId="44" xfId="0" applyFont="1" applyFill="1" applyBorder="1" applyAlignment="1">
      <alignment horizontal="center" vertical="center"/>
    </xf>
    <xf numFmtId="0" fontId="55" fillId="0" borderId="42" xfId="0" applyFont="1" applyFill="1" applyBorder="1" applyAlignment="1">
      <alignment horizontal="center" vertical="center"/>
    </xf>
    <xf numFmtId="0" fontId="55" fillId="0" borderId="41" xfId="0" applyFont="1" applyFill="1" applyBorder="1" applyAlignment="1">
      <alignment horizontal="center" vertical="center"/>
    </xf>
    <xf numFmtId="0" fontId="56" fillId="0" borderId="10" xfId="0" applyFont="1" applyFill="1" applyBorder="1" applyAlignment="1">
      <alignment horizontal="left" vertical="center" wrapText="1"/>
    </xf>
    <xf numFmtId="0" fontId="55" fillId="0" borderId="0" xfId="0" applyFont="1" applyFill="1" applyBorder="1" applyAlignment="1">
      <alignment vertical="center"/>
    </xf>
    <xf numFmtId="0" fontId="55" fillId="0" borderId="15" xfId="0" applyFont="1" applyFill="1" applyBorder="1" applyAlignment="1">
      <alignment vertical="center"/>
    </xf>
    <xf numFmtId="0" fontId="57" fillId="0" borderId="11" xfId="0" applyFont="1" applyFill="1" applyBorder="1" applyAlignment="1">
      <alignment horizontal="left" vertical="center" wrapText="1"/>
    </xf>
    <xf numFmtId="0" fontId="55" fillId="0" borderId="12" xfId="0" applyFont="1" applyFill="1" applyBorder="1" applyAlignment="1">
      <alignment vertical="center"/>
    </xf>
    <xf numFmtId="0" fontId="55" fillId="0" borderId="13" xfId="0" applyFont="1" applyFill="1" applyBorder="1" applyAlignment="1">
      <alignment vertical="center"/>
    </xf>
    <xf numFmtId="0" fontId="55" fillId="0" borderId="2" xfId="0" applyFont="1" applyFill="1" applyBorder="1" applyAlignment="1">
      <alignment horizontal="center" vertical="center" wrapText="1"/>
    </xf>
    <xf numFmtId="0" fontId="57" fillId="0" borderId="3" xfId="0" applyFont="1" applyFill="1" applyBorder="1" applyAlignment="1">
      <alignment horizontal="center" vertical="center" wrapText="1"/>
    </xf>
    <xf numFmtId="0" fontId="57" fillId="0" borderId="20" xfId="0" applyFont="1" applyFill="1" applyBorder="1" applyAlignment="1">
      <alignment horizontal="left" vertical="center" wrapText="1"/>
    </xf>
    <xf numFmtId="0" fontId="57" fillId="0" borderId="21" xfId="0" applyFont="1" applyFill="1" applyBorder="1" applyAlignment="1">
      <alignment horizontal="left" vertical="center" wrapText="1"/>
    </xf>
    <xf numFmtId="0" fontId="56" fillId="0" borderId="2" xfId="0" applyFont="1" applyFill="1" applyBorder="1" applyAlignment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54" fillId="0" borderId="0" xfId="0" applyFont="1" applyBorder="1" applyAlignment="1" applyProtection="1">
      <alignment horizontal="center" vertical="center" wrapText="1"/>
    </xf>
    <xf numFmtId="0" fontId="56" fillId="4" borderId="6" xfId="0" applyFont="1" applyFill="1" applyBorder="1" applyAlignment="1">
      <alignment horizontal="left" vertical="center"/>
    </xf>
    <xf numFmtId="0" fontId="55" fillId="4" borderId="6" xfId="0" applyFont="1" applyFill="1" applyBorder="1" applyAlignment="1">
      <alignment horizontal="left" vertical="center"/>
    </xf>
    <xf numFmtId="0" fontId="55" fillId="4" borderId="45" xfId="0" applyFont="1" applyFill="1" applyBorder="1" applyAlignment="1">
      <alignment horizontal="left" vertical="center"/>
    </xf>
    <xf numFmtId="0" fontId="55" fillId="0" borderId="3" xfId="0" applyFont="1" applyFill="1" applyBorder="1" applyAlignment="1">
      <alignment vertical="center"/>
    </xf>
    <xf numFmtId="0" fontId="55" fillId="0" borderId="9" xfId="0" applyFont="1" applyFill="1" applyBorder="1" applyAlignment="1">
      <alignment vertical="center"/>
    </xf>
    <xf numFmtId="0" fontId="49" fillId="4" borderId="6" xfId="0" applyFont="1" applyFill="1" applyBorder="1" applyAlignment="1">
      <alignment horizontal="left" vertical="center" wrapText="1"/>
    </xf>
    <xf numFmtId="0" fontId="47" fillId="4" borderId="6" xfId="0" applyFont="1" applyFill="1" applyBorder="1" applyAlignment="1">
      <alignment horizontal="left" vertical="center" wrapText="1"/>
    </xf>
    <xf numFmtId="0" fontId="56" fillId="0" borderId="51" xfId="0" applyFont="1" applyFill="1" applyBorder="1" applyAlignment="1">
      <alignment horizontal="center" vertical="center"/>
    </xf>
    <xf numFmtId="0" fontId="55" fillId="0" borderId="26" xfId="0" applyFont="1" applyFill="1" applyBorder="1" applyAlignment="1">
      <alignment horizontal="center" vertical="center"/>
    </xf>
    <xf numFmtId="0" fontId="55" fillId="0" borderId="25" xfId="0" applyFont="1" applyFill="1" applyBorder="1" applyAlignment="1">
      <alignment horizontal="center" vertical="center"/>
    </xf>
    <xf numFmtId="0" fontId="49" fillId="4" borderId="0" xfId="0" applyFont="1" applyFill="1" applyBorder="1" applyAlignment="1">
      <alignment horizontal="left" vertical="center" wrapText="1"/>
    </xf>
    <xf numFmtId="0" fontId="47" fillId="4" borderId="0" xfId="0" applyFont="1" applyFill="1" applyBorder="1" applyAlignment="1">
      <alignment horizontal="left" vertical="center" wrapText="1"/>
    </xf>
    <xf numFmtId="0" fontId="44" fillId="0" borderId="11" xfId="0" applyFont="1" applyFill="1" applyBorder="1" applyAlignment="1">
      <alignment horizontal="left" vertical="center" wrapText="1"/>
    </xf>
    <xf numFmtId="0" fontId="44" fillId="0" borderId="12" xfId="0" applyFont="1" applyFill="1" applyBorder="1" applyAlignment="1">
      <alignment vertical="center"/>
    </xf>
    <xf numFmtId="0" fontId="57" fillId="0" borderId="44" xfId="0" applyFont="1" applyFill="1" applyBorder="1" applyAlignment="1">
      <alignment horizontal="left" vertical="center" wrapText="1"/>
    </xf>
    <xf numFmtId="0" fontId="55" fillId="0" borderId="42" xfId="0" applyFont="1" applyFill="1" applyBorder="1" applyAlignment="1">
      <alignment vertical="center"/>
    </xf>
    <xf numFmtId="0" fontId="55" fillId="0" borderId="41" xfId="0" applyFont="1" applyFill="1" applyBorder="1" applyAlignment="1">
      <alignment vertical="center"/>
    </xf>
    <xf numFmtId="0" fontId="55" fillId="0" borderId="20" xfId="0" applyFont="1" applyFill="1" applyBorder="1" applyAlignment="1">
      <alignment vertical="center"/>
    </xf>
    <xf numFmtId="0" fontId="55" fillId="0" borderId="21" xfId="0" applyFont="1" applyFill="1" applyBorder="1" applyAlignment="1">
      <alignment vertical="center"/>
    </xf>
    <xf numFmtId="0" fontId="41" fillId="3" borderId="19" xfId="0" applyFont="1" applyFill="1" applyBorder="1" applyAlignment="1" applyProtection="1">
      <alignment horizontal="center" vertical="center" wrapText="1"/>
    </xf>
    <xf numFmtId="0" fontId="42" fillId="3" borderId="20" xfId="0" applyFont="1" applyFill="1" applyBorder="1"/>
    <xf numFmtId="0" fontId="42" fillId="3" borderId="21" xfId="0" applyFont="1" applyFill="1" applyBorder="1"/>
    <xf numFmtId="0" fontId="41" fillId="0" borderId="2" xfId="0" applyFont="1" applyBorder="1" applyAlignment="1" applyProtection="1">
      <alignment horizontal="center" vertical="center" wrapText="1"/>
    </xf>
    <xf numFmtId="0" fontId="42" fillId="0" borderId="3" xfId="0" applyFont="1" applyBorder="1" applyAlignment="1"/>
    <xf numFmtId="0" fontId="42" fillId="0" borderId="9" xfId="0" applyFont="1" applyBorder="1" applyAlignment="1"/>
    <xf numFmtId="0" fontId="49" fillId="4" borderId="0" xfId="0" applyFont="1" applyFill="1" applyBorder="1" applyAlignment="1">
      <alignment horizontal="center" vertical="center" wrapText="1"/>
    </xf>
    <xf numFmtId="0" fontId="47" fillId="4" borderId="0" xfId="0" applyFont="1" applyFill="1" applyBorder="1" applyAlignment="1">
      <alignment vertical="center" wrapText="1"/>
    </xf>
    <xf numFmtId="0" fontId="56" fillId="0" borderId="5" xfId="0" applyFont="1" applyFill="1" applyBorder="1" applyAlignment="1">
      <alignment horizontal="center" vertical="center"/>
    </xf>
    <xf numFmtId="0" fontId="55" fillId="0" borderId="6" xfId="0" applyFont="1" applyFill="1" applyBorder="1" applyAlignment="1">
      <alignment horizontal="center" vertical="center"/>
    </xf>
    <xf numFmtId="0" fontId="55" fillId="0" borderId="24" xfId="0" applyFont="1" applyFill="1" applyBorder="1" applyAlignment="1">
      <alignment horizontal="center" vertical="center"/>
    </xf>
    <xf numFmtId="0" fontId="49" fillId="4" borderId="20" xfId="0" applyFont="1" applyFill="1" applyBorder="1" applyAlignment="1">
      <alignment horizontal="left" vertical="center" wrapText="1"/>
    </xf>
    <xf numFmtId="0" fontId="56" fillId="0" borderId="6" xfId="0" applyFont="1" applyFill="1" applyBorder="1" applyAlignment="1">
      <alignment vertical="center"/>
    </xf>
    <xf numFmtId="0" fontId="56" fillId="0" borderId="6" xfId="0" applyFont="1" applyBorder="1" applyAlignment="1">
      <alignment vertical="center"/>
    </xf>
    <xf numFmtId="0" fontId="56" fillId="0" borderId="24" xfId="0" applyFont="1" applyBorder="1" applyAlignment="1">
      <alignment vertical="center"/>
    </xf>
    <xf numFmtId="0" fontId="56" fillId="0" borderId="27" xfId="0" applyFont="1" applyBorder="1" applyAlignment="1">
      <alignment vertical="center"/>
    </xf>
    <xf numFmtId="0" fontId="56" fillId="0" borderId="50" xfId="0" applyFont="1" applyBorder="1" applyAlignment="1">
      <alignment vertical="center"/>
    </xf>
    <xf numFmtId="0" fontId="49" fillId="0" borderId="32" xfId="0" applyFont="1" applyFill="1" applyBorder="1" applyAlignment="1">
      <alignment horizontal="center" vertical="center"/>
    </xf>
    <xf numFmtId="0" fontId="47" fillId="0" borderId="33" xfId="0" applyFont="1" applyFill="1" applyBorder="1" applyAlignment="1">
      <alignment horizontal="center" vertical="center"/>
    </xf>
    <xf numFmtId="0" fontId="47" fillId="0" borderId="10" xfId="0" applyFont="1" applyBorder="1" applyAlignment="1">
      <alignment horizontal="center" vertical="center"/>
    </xf>
    <xf numFmtId="0" fontId="47" fillId="0" borderId="0" xfId="0" applyFont="1" applyBorder="1"/>
    <xf numFmtId="0" fontId="47" fillId="0" borderId="15" xfId="0" applyFont="1" applyBorder="1"/>
    <xf numFmtId="0" fontId="44" fillId="0" borderId="12" xfId="0" applyFont="1" applyFill="1" applyBorder="1" applyAlignment="1">
      <alignment horizontal="left" vertical="center" wrapText="1"/>
    </xf>
    <xf numFmtId="0" fontId="45" fillId="4" borderId="6" xfId="0" applyFont="1" applyFill="1" applyBorder="1" applyAlignment="1">
      <alignment horizontal="left" vertical="center" wrapText="1"/>
    </xf>
    <xf numFmtId="0" fontId="62" fillId="0" borderId="0" xfId="0" applyFont="1" applyBorder="1" applyAlignment="1">
      <alignment wrapText="1"/>
    </xf>
    <xf numFmtId="0" fontId="62" fillId="0" borderId="0" xfId="0" applyFont="1" applyBorder="1"/>
    <xf numFmtId="0" fontId="62" fillId="0" borderId="0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67"/>
  <sheetViews>
    <sheetView tabSelected="1" view="pageBreakPreview" topLeftCell="C61" zoomScale="73" zoomScaleNormal="50" zoomScaleSheetLayoutView="73" workbookViewId="0">
      <selection activeCell="C66" sqref="C66:AD66"/>
    </sheetView>
  </sheetViews>
  <sheetFormatPr defaultColWidth="9.85546875" defaultRowHeight="12.75" x14ac:dyDescent="0.2"/>
  <cols>
    <col min="1" max="1" width="39" hidden="1" customWidth="1"/>
    <col min="2" max="2" width="34" hidden="1" customWidth="1"/>
    <col min="3" max="3" width="21.7109375" customWidth="1"/>
    <col min="4" max="4" width="48" hidden="1" customWidth="1"/>
    <col min="5" max="5" width="41.140625" hidden="1" customWidth="1"/>
    <col min="6" max="6" width="27.42578125" hidden="1" customWidth="1"/>
    <col min="7" max="7" width="22.7109375" hidden="1" customWidth="1"/>
    <col min="8" max="8" width="39" hidden="1" customWidth="1"/>
    <col min="9" max="9" width="26.28515625" hidden="1" customWidth="1"/>
    <col min="10" max="10" width="35" hidden="1" customWidth="1"/>
    <col min="11" max="11" width="25.42578125" hidden="1" customWidth="1"/>
    <col min="12" max="12" width="24.140625" hidden="1" customWidth="1"/>
    <col min="13" max="13" width="41.85546875" hidden="1" customWidth="1"/>
    <col min="14" max="14" width="24.5703125" hidden="1" customWidth="1"/>
    <col min="15" max="15" width="20.28515625" hidden="1" customWidth="1"/>
    <col min="16" max="17" width="21.5703125" hidden="1" customWidth="1"/>
    <col min="18" max="18" width="21.85546875" hidden="1" customWidth="1"/>
    <col min="19" max="19" width="27.7109375" hidden="1" customWidth="1"/>
    <col min="20" max="20" width="5.42578125" hidden="1" customWidth="1"/>
    <col min="21" max="21" width="22.5703125" hidden="1" customWidth="1"/>
    <col min="22" max="22" width="46.5703125" hidden="1" customWidth="1"/>
    <col min="23" max="23" width="26.85546875" hidden="1" customWidth="1"/>
    <col min="24" max="24" width="30.42578125" hidden="1" customWidth="1"/>
    <col min="25" max="25" width="90" hidden="1" customWidth="1"/>
    <col min="26" max="26" width="26.28515625" customWidth="1"/>
    <col min="27" max="27" width="38.140625" customWidth="1"/>
    <col min="28" max="28" width="50.7109375" customWidth="1"/>
    <col min="29" max="29" width="7.28515625" customWidth="1"/>
    <col min="30" max="30" width="26.85546875" hidden="1" customWidth="1"/>
    <col min="31" max="31" width="0.7109375" hidden="1" customWidth="1"/>
    <col min="32" max="32" width="22.140625" style="76" customWidth="1"/>
    <col min="33" max="33" width="21.42578125" customWidth="1"/>
    <col min="34" max="34" width="21" customWidth="1"/>
    <col min="35" max="35" width="36.140625" hidden="1" customWidth="1"/>
    <col min="36" max="36" width="23.42578125" customWidth="1"/>
    <col min="37" max="37" width="32.85546875" customWidth="1"/>
    <col min="38" max="38" width="31.140625" hidden="1" customWidth="1"/>
    <col min="39" max="39" width="54.5703125" hidden="1" customWidth="1"/>
    <col min="40" max="40" width="53.5703125" hidden="1" customWidth="1"/>
    <col min="41" max="41" width="34.85546875" customWidth="1"/>
    <col min="42" max="42" width="47" customWidth="1"/>
    <col min="43" max="43" width="42.42578125" customWidth="1"/>
    <col min="44" max="44" width="27.85546875" customWidth="1"/>
    <col min="45" max="45" width="32" customWidth="1"/>
  </cols>
  <sheetData>
    <row r="1" spans="1:45" s="3" customFormat="1" ht="81" customHeight="1" thickBot="1" x14ac:dyDescent="0.3">
      <c r="C1" s="294" t="s">
        <v>66</v>
      </c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4"/>
      <c r="O1" s="294"/>
      <c r="P1" s="294"/>
      <c r="Q1" s="294"/>
      <c r="R1" s="294"/>
      <c r="S1" s="294"/>
      <c r="T1" s="294"/>
      <c r="U1" s="294"/>
      <c r="V1" s="294"/>
      <c r="W1" s="294"/>
      <c r="X1" s="294"/>
      <c r="Y1" s="294"/>
      <c r="Z1" s="294"/>
      <c r="AA1" s="294"/>
      <c r="AB1" s="294"/>
      <c r="AC1" s="294"/>
      <c r="AD1" s="294"/>
      <c r="AE1" s="294"/>
      <c r="AF1" s="294"/>
      <c r="AG1" s="294"/>
      <c r="AH1" s="294"/>
      <c r="AI1" s="294"/>
      <c r="AJ1" s="294"/>
      <c r="AK1" s="2"/>
      <c r="AL1" s="4"/>
      <c r="AM1" s="4"/>
      <c r="AN1" s="4"/>
      <c r="AO1" s="4"/>
      <c r="AP1" s="4"/>
      <c r="AQ1" s="4"/>
      <c r="AR1" s="4"/>
      <c r="AS1" s="4"/>
    </row>
    <row r="2" spans="1:45" s="3" customFormat="1" ht="83.25" customHeight="1" thickBot="1" x14ac:dyDescent="0.35">
      <c r="A2" s="54"/>
      <c r="B2" s="55"/>
      <c r="C2" s="317" t="s">
        <v>14</v>
      </c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W2" s="318"/>
      <c r="X2" s="318"/>
      <c r="Y2" s="318"/>
      <c r="Z2" s="318"/>
      <c r="AA2" s="318"/>
      <c r="AB2" s="318"/>
      <c r="AC2" s="318"/>
      <c r="AD2" s="319"/>
      <c r="AE2" s="36"/>
      <c r="AF2" s="70" t="s">
        <v>20</v>
      </c>
      <c r="AG2" s="41" t="s">
        <v>60</v>
      </c>
      <c r="AH2" s="42" t="s">
        <v>16</v>
      </c>
      <c r="AI2" s="43" t="s">
        <v>17</v>
      </c>
      <c r="AJ2" s="44" t="s">
        <v>67</v>
      </c>
      <c r="AK2" s="2"/>
      <c r="AL2" s="35"/>
      <c r="AM2" s="35"/>
      <c r="AN2" s="35"/>
      <c r="AO2" s="35"/>
      <c r="AP2" s="4"/>
      <c r="AQ2" s="4"/>
      <c r="AR2" s="4"/>
      <c r="AS2" s="4"/>
    </row>
    <row r="3" spans="1:45" s="22" customFormat="1" ht="43.15" customHeight="1" thickBot="1" x14ac:dyDescent="0.35">
      <c r="A3" s="56"/>
      <c r="B3" s="57"/>
      <c r="C3" s="314" t="s">
        <v>42</v>
      </c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5"/>
      <c r="W3" s="315"/>
      <c r="X3" s="315"/>
      <c r="Y3" s="315"/>
      <c r="Z3" s="315"/>
      <c r="AA3" s="315"/>
      <c r="AB3" s="315"/>
      <c r="AC3" s="315"/>
      <c r="AD3" s="316"/>
      <c r="AE3" s="40"/>
      <c r="AF3" s="65">
        <f>AF5+AF6+AF15+AF16+AF17+AF18+AF19+AF20+AF24+AF30+AF38+AF39+AF40+AF41+AF42</f>
        <v>663646000</v>
      </c>
      <c r="AG3" s="65">
        <f t="shared" ref="AG3:AJ3" si="0">AG5+AG6+AG15+AG16+AG17+AG18+AG19+AG20+AG24+AG30+AG38+AG39+AG40+AG41</f>
        <v>491149552.05000001</v>
      </c>
      <c r="AH3" s="65">
        <f t="shared" si="0"/>
        <v>405462698.10999995</v>
      </c>
      <c r="AI3" s="65">
        <f t="shared" si="0"/>
        <v>0</v>
      </c>
      <c r="AJ3" s="65">
        <f t="shared" si="0"/>
        <v>85686853.940000013</v>
      </c>
      <c r="AK3" s="23"/>
      <c r="AL3" s="23"/>
      <c r="AM3" s="23"/>
      <c r="AN3" s="23"/>
      <c r="AO3" s="23"/>
    </row>
    <row r="4" spans="1:45" s="24" customFormat="1" ht="17.45" customHeight="1" thickBot="1" x14ac:dyDescent="0.35">
      <c r="A4" s="58"/>
      <c r="B4" s="59"/>
      <c r="C4" s="333" t="s">
        <v>0</v>
      </c>
      <c r="D4" s="334"/>
      <c r="E4" s="334"/>
      <c r="F4" s="334"/>
      <c r="G4" s="334"/>
      <c r="H4" s="334"/>
      <c r="I4" s="334"/>
      <c r="J4" s="334"/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34"/>
      <c r="X4" s="334"/>
      <c r="Y4" s="334"/>
      <c r="Z4" s="334"/>
      <c r="AA4" s="334"/>
      <c r="AB4" s="334"/>
      <c r="AC4" s="334"/>
      <c r="AD4" s="335"/>
      <c r="AE4" s="37"/>
      <c r="AF4" s="71"/>
      <c r="AG4" s="131"/>
      <c r="AH4" s="132"/>
      <c r="AI4" s="133"/>
      <c r="AJ4" s="134"/>
      <c r="AK4" s="25"/>
      <c r="AL4" s="25"/>
      <c r="AM4" s="25"/>
      <c r="AN4" s="25"/>
      <c r="AO4" s="25"/>
    </row>
    <row r="5" spans="1:45" s="24" customFormat="1" ht="72.75" customHeight="1" thickBot="1" x14ac:dyDescent="0.3">
      <c r="A5" s="58"/>
      <c r="B5" s="59"/>
      <c r="C5" s="307" t="s">
        <v>21</v>
      </c>
      <c r="D5" s="336"/>
      <c r="E5" s="336"/>
      <c r="F5" s="336"/>
      <c r="G5" s="336"/>
      <c r="H5" s="336"/>
      <c r="I5" s="336"/>
      <c r="J5" s="336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53"/>
      <c r="AF5" s="64">
        <v>12751000</v>
      </c>
      <c r="AG5" s="64">
        <v>9402841.8000000007</v>
      </c>
      <c r="AH5" s="135">
        <v>9402841.8000000007</v>
      </c>
      <c r="AI5" s="136"/>
      <c r="AJ5" s="137">
        <f>AG5-AH5</f>
        <v>0</v>
      </c>
      <c r="AK5" s="25"/>
      <c r="AL5" s="25"/>
      <c r="AM5" s="25"/>
      <c r="AN5" s="25"/>
      <c r="AO5" s="2"/>
    </row>
    <row r="6" spans="1:45" s="194" customFormat="1" ht="151.5" customHeight="1" thickBot="1" x14ac:dyDescent="0.3">
      <c r="A6" s="191"/>
      <c r="B6" s="192"/>
      <c r="C6" s="307" t="s">
        <v>22</v>
      </c>
      <c r="D6" s="336"/>
      <c r="E6" s="336"/>
      <c r="F6" s="336"/>
      <c r="G6" s="336"/>
      <c r="H6" s="336"/>
      <c r="I6" s="336"/>
      <c r="J6" s="336"/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53"/>
      <c r="AF6" s="64">
        <f>AF8+AF12+AF13+AF14</f>
        <v>313498000</v>
      </c>
      <c r="AG6" s="64">
        <f>AG8+AG12+AG13+AG14</f>
        <v>232127250</v>
      </c>
      <c r="AH6" s="64">
        <f>AH8+AH12+AH13+AH14</f>
        <v>203986054.92000002</v>
      </c>
      <c r="AI6" s="64">
        <f t="shared" ref="AI6" si="1">AI8+AI12+AI13+AI14</f>
        <v>0</v>
      </c>
      <c r="AJ6" s="64">
        <f>AG6-AH6</f>
        <v>28141195.079999983</v>
      </c>
      <c r="AK6" s="193"/>
      <c r="AL6" s="193"/>
      <c r="AM6" s="193"/>
      <c r="AN6" s="193"/>
      <c r="AO6" s="193"/>
    </row>
    <row r="7" spans="1:45" s="24" customFormat="1" ht="18.600000000000001" customHeight="1" x14ac:dyDescent="0.3">
      <c r="A7" s="58"/>
      <c r="B7" s="59"/>
      <c r="C7" s="331" t="s">
        <v>1</v>
      </c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52"/>
      <c r="AF7" s="72"/>
      <c r="AG7" s="72"/>
      <c r="AH7" s="138"/>
      <c r="AI7" s="139"/>
      <c r="AJ7" s="140"/>
      <c r="AK7" s="25"/>
      <c r="AL7" s="25"/>
      <c r="AM7" s="25"/>
      <c r="AN7" s="25"/>
      <c r="AO7" s="25"/>
    </row>
    <row r="8" spans="1:45" s="106" customFormat="1" ht="28.15" customHeight="1" x14ac:dyDescent="0.25">
      <c r="A8" s="99"/>
      <c r="B8" s="100"/>
      <c r="C8" s="101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2"/>
      <c r="U8" s="102"/>
      <c r="V8" s="102"/>
      <c r="W8" s="102"/>
      <c r="X8" s="102"/>
      <c r="Y8" s="102"/>
      <c r="Z8" s="300" t="s">
        <v>11</v>
      </c>
      <c r="AA8" s="300"/>
      <c r="AB8" s="300"/>
      <c r="AC8" s="300"/>
      <c r="AD8" s="300"/>
      <c r="AE8" s="103"/>
      <c r="AF8" s="104">
        <f>AF10+AF11</f>
        <v>299092000</v>
      </c>
      <c r="AG8" s="141">
        <f>AG10+AG11</f>
        <v>218956000</v>
      </c>
      <c r="AH8" s="141">
        <f t="shared" ref="AH8:AJ8" si="2">AH10+AH11</f>
        <v>191303713.87</v>
      </c>
      <c r="AI8" s="141">
        <f t="shared" si="2"/>
        <v>0</v>
      </c>
      <c r="AJ8" s="141">
        <f t="shared" si="2"/>
        <v>27652286.129999988</v>
      </c>
      <c r="AK8" s="105"/>
      <c r="AL8" s="105"/>
      <c r="AM8" s="105"/>
      <c r="AN8" s="105"/>
      <c r="AO8" s="105"/>
    </row>
    <row r="9" spans="1:45" s="106" customFormat="1" ht="13.9" customHeight="1" x14ac:dyDescent="0.25">
      <c r="A9" s="99"/>
      <c r="B9" s="100"/>
      <c r="C9" s="107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9"/>
      <c r="AA9" s="320" t="s">
        <v>0</v>
      </c>
      <c r="AB9" s="321"/>
      <c r="AC9" s="321"/>
      <c r="AD9" s="321"/>
      <c r="AE9" s="103"/>
      <c r="AF9" s="104"/>
      <c r="AG9" s="141"/>
      <c r="AH9" s="142"/>
      <c r="AI9" s="143"/>
      <c r="AJ9" s="144"/>
      <c r="AK9" s="105"/>
      <c r="AL9" s="105"/>
      <c r="AM9" s="105"/>
      <c r="AN9" s="105"/>
      <c r="AO9" s="105"/>
    </row>
    <row r="10" spans="1:45" s="106" customFormat="1" ht="31.15" customHeight="1" x14ac:dyDescent="0.25">
      <c r="A10" s="99"/>
      <c r="B10" s="100"/>
      <c r="C10" s="110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11"/>
      <c r="AA10" s="300" t="s">
        <v>10</v>
      </c>
      <c r="AB10" s="301"/>
      <c r="AC10" s="301"/>
      <c r="AD10" s="301"/>
      <c r="AE10" s="103"/>
      <c r="AF10" s="104">
        <v>228791000</v>
      </c>
      <c r="AG10" s="141">
        <v>167606000</v>
      </c>
      <c r="AH10" s="142">
        <v>147336421.05000001</v>
      </c>
      <c r="AI10" s="143"/>
      <c r="AJ10" s="144">
        <f t="shared" ref="AJ10:AJ17" si="3">AG10-AH10</f>
        <v>20269578.949999988</v>
      </c>
      <c r="AK10" s="105"/>
      <c r="AL10" s="105"/>
      <c r="AM10" s="105"/>
      <c r="AN10" s="105"/>
      <c r="AO10" s="105"/>
    </row>
    <row r="11" spans="1:45" s="106" customFormat="1" ht="34.5" customHeight="1" x14ac:dyDescent="0.25">
      <c r="A11" s="99"/>
      <c r="B11" s="100"/>
      <c r="C11" s="101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11"/>
      <c r="AA11" s="300" t="s">
        <v>5</v>
      </c>
      <c r="AB11" s="301"/>
      <c r="AC11" s="301"/>
      <c r="AD11" s="301"/>
      <c r="AE11" s="103"/>
      <c r="AF11" s="104">
        <v>70301000</v>
      </c>
      <c r="AG11" s="141">
        <v>51350000</v>
      </c>
      <c r="AH11" s="142">
        <v>43967292.82</v>
      </c>
      <c r="AI11" s="143"/>
      <c r="AJ11" s="144">
        <f t="shared" si="3"/>
        <v>7382707.1799999997</v>
      </c>
      <c r="AK11" s="105"/>
      <c r="AL11" s="105"/>
      <c r="AM11" s="105"/>
      <c r="AN11" s="105"/>
      <c r="AO11" s="105"/>
    </row>
    <row r="12" spans="1:45" s="106" customFormat="1" ht="23.45" customHeight="1" x14ac:dyDescent="0.25">
      <c r="A12" s="99"/>
      <c r="B12" s="100"/>
      <c r="C12" s="107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305" t="s">
        <v>7</v>
      </c>
      <c r="AA12" s="306"/>
      <c r="AB12" s="306"/>
      <c r="AC12" s="306"/>
      <c r="AD12" s="306"/>
      <c r="AE12" s="103"/>
      <c r="AF12" s="104">
        <v>11014000</v>
      </c>
      <c r="AG12" s="141">
        <v>10721000</v>
      </c>
      <c r="AH12" s="142">
        <v>10721000</v>
      </c>
      <c r="AI12" s="143"/>
      <c r="AJ12" s="144">
        <f t="shared" si="3"/>
        <v>0</v>
      </c>
      <c r="AK12" s="105"/>
      <c r="AL12" s="105"/>
      <c r="AM12" s="105"/>
      <c r="AN12" s="105"/>
      <c r="AO12" s="105"/>
    </row>
    <row r="13" spans="1:45" s="106" customFormat="1" ht="66.599999999999994" customHeight="1" x14ac:dyDescent="0.3">
      <c r="A13" s="99"/>
      <c r="B13" s="100"/>
      <c r="C13" s="101"/>
      <c r="D13" s="102"/>
      <c r="E13" s="102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02"/>
      <c r="R13" s="102"/>
      <c r="S13" s="102"/>
      <c r="T13" s="102"/>
      <c r="U13" s="102"/>
      <c r="V13" s="102"/>
      <c r="W13" s="102"/>
      <c r="X13" s="102"/>
      <c r="Y13" s="102"/>
      <c r="Z13" s="300" t="s">
        <v>12</v>
      </c>
      <c r="AA13" s="337"/>
      <c r="AB13" s="337"/>
      <c r="AC13" s="337"/>
      <c r="AD13" s="337"/>
      <c r="AE13" s="103"/>
      <c r="AF13" s="104">
        <v>70000</v>
      </c>
      <c r="AG13" s="141">
        <v>5250</v>
      </c>
      <c r="AH13" s="142">
        <v>4500</v>
      </c>
      <c r="AI13" s="145"/>
      <c r="AJ13" s="144">
        <f t="shared" si="3"/>
        <v>750</v>
      </c>
      <c r="AK13" s="105"/>
      <c r="AL13" s="105"/>
      <c r="AM13" s="105"/>
      <c r="AN13" s="105"/>
      <c r="AO13" s="105"/>
    </row>
    <row r="14" spans="1:45" s="106" customFormat="1" ht="24.75" customHeight="1" thickBot="1" x14ac:dyDescent="0.35">
      <c r="A14" s="99"/>
      <c r="B14" s="100"/>
      <c r="C14" s="107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325" t="s">
        <v>23</v>
      </c>
      <c r="AA14" s="325"/>
      <c r="AB14" s="325"/>
      <c r="AC14" s="325"/>
      <c r="AD14" s="112"/>
      <c r="AE14" s="113"/>
      <c r="AF14" s="114">
        <v>3322000</v>
      </c>
      <c r="AG14" s="146">
        <v>2445000</v>
      </c>
      <c r="AH14" s="147">
        <v>1956841.05</v>
      </c>
      <c r="AI14" s="148"/>
      <c r="AJ14" s="149">
        <f t="shared" si="3"/>
        <v>488158.94999999995</v>
      </c>
      <c r="AK14" s="105"/>
      <c r="AL14" s="105"/>
      <c r="AM14" s="105"/>
      <c r="AN14" s="105"/>
      <c r="AO14" s="105"/>
    </row>
    <row r="15" spans="1:45" s="24" customFormat="1" ht="64.5" customHeight="1" thickBot="1" x14ac:dyDescent="0.3">
      <c r="A15" s="58"/>
      <c r="B15" s="59"/>
      <c r="C15" s="307" t="s">
        <v>24</v>
      </c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308"/>
      <c r="O15" s="308"/>
      <c r="P15" s="308"/>
      <c r="Q15" s="308"/>
      <c r="R15" s="308"/>
      <c r="S15" s="308"/>
      <c r="T15" s="308"/>
      <c r="U15" s="308"/>
      <c r="V15" s="308"/>
      <c r="W15" s="308"/>
      <c r="X15" s="308"/>
      <c r="Y15" s="308"/>
      <c r="Z15" s="308"/>
      <c r="AA15" s="308"/>
      <c r="AB15" s="308"/>
      <c r="AC15" s="308"/>
      <c r="AD15" s="308"/>
      <c r="AE15" s="53"/>
      <c r="AF15" s="64">
        <v>2667000</v>
      </c>
      <c r="AG15" s="64">
        <v>2000250</v>
      </c>
      <c r="AH15" s="135">
        <v>1923768.14</v>
      </c>
      <c r="AI15" s="136"/>
      <c r="AJ15" s="137">
        <f t="shared" si="3"/>
        <v>76481.860000000102</v>
      </c>
      <c r="AK15" s="25"/>
      <c r="AL15" s="25"/>
      <c r="AM15" s="25"/>
      <c r="AN15" s="25"/>
      <c r="AO15" s="25"/>
    </row>
    <row r="16" spans="1:45" s="24" customFormat="1" ht="75" customHeight="1" thickBot="1" x14ac:dyDescent="0.35">
      <c r="A16" s="58"/>
      <c r="B16" s="25"/>
      <c r="C16" s="203" t="s">
        <v>25</v>
      </c>
      <c r="D16" s="298"/>
      <c r="E16" s="298"/>
      <c r="F16" s="298"/>
      <c r="G16" s="298"/>
      <c r="H16" s="298"/>
      <c r="I16" s="298"/>
      <c r="J16" s="298"/>
      <c r="K16" s="298"/>
      <c r="L16" s="298"/>
      <c r="M16" s="298"/>
      <c r="N16" s="298"/>
      <c r="O16" s="298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9"/>
      <c r="AE16" s="198"/>
      <c r="AF16" s="66">
        <v>2091000</v>
      </c>
      <c r="AG16" s="64">
        <v>1566000</v>
      </c>
      <c r="AH16" s="135">
        <v>1525131.94</v>
      </c>
      <c r="AI16" s="136"/>
      <c r="AJ16" s="137">
        <f t="shared" si="3"/>
        <v>40868.060000000056</v>
      </c>
      <c r="AK16" s="25"/>
      <c r="AL16" s="25"/>
      <c r="AM16" s="25"/>
      <c r="AN16" s="25"/>
      <c r="AO16" s="25"/>
    </row>
    <row r="17" spans="1:41" s="24" customFormat="1" ht="87.75" customHeight="1" thickBot="1" x14ac:dyDescent="0.35">
      <c r="A17" s="58"/>
      <c r="B17" s="25"/>
      <c r="C17" s="263" t="s">
        <v>26</v>
      </c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3"/>
      <c r="AE17" s="92"/>
      <c r="AF17" s="122">
        <v>1284000</v>
      </c>
      <c r="AG17" s="127">
        <v>1047750</v>
      </c>
      <c r="AH17" s="128">
        <v>649746.01</v>
      </c>
      <c r="AI17" s="129"/>
      <c r="AJ17" s="197">
        <f t="shared" si="3"/>
        <v>398003.99</v>
      </c>
      <c r="AK17" s="25"/>
      <c r="AL17" s="25"/>
      <c r="AM17" s="25"/>
      <c r="AN17" s="25"/>
      <c r="AO17" s="25"/>
    </row>
    <row r="18" spans="1:41" s="24" customFormat="1" ht="66" customHeight="1" thickBot="1" x14ac:dyDescent="0.35">
      <c r="A18" s="58"/>
      <c r="B18" s="25"/>
      <c r="C18" s="203" t="s">
        <v>27</v>
      </c>
      <c r="D18" s="298"/>
      <c r="E18" s="298"/>
      <c r="F18" s="298"/>
      <c r="G18" s="298"/>
      <c r="H18" s="298"/>
      <c r="I18" s="298"/>
      <c r="J18" s="298"/>
      <c r="K18" s="298"/>
      <c r="L18" s="298"/>
      <c r="M18" s="298"/>
      <c r="N18" s="298"/>
      <c r="O18" s="298"/>
      <c r="P18" s="298"/>
      <c r="Q18" s="298"/>
      <c r="R18" s="298"/>
      <c r="S18" s="298"/>
      <c r="T18" s="298"/>
      <c r="U18" s="298"/>
      <c r="V18" s="298"/>
      <c r="W18" s="298"/>
      <c r="X18" s="298"/>
      <c r="Y18" s="298"/>
      <c r="Z18" s="298"/>
      <c r="AA18" s="298"/>
      <c r="AB18" s="298"/>
      <c r="AC18" s="298"/>
      <c r="AD18" s="299"/>
      <c r="AE18" s="92"/>
      <c r="AF18" s="66">
        <v>70000</v>
      </c>
      <c r="AG18" s="64">
        <v>18044.759999999998</v>
      </c>
      <c r="AH18" s="135">
        <v>18044.759999999998</v>
      </c>
      <c r="AI18" s="136"/>
      <c r="AJ18" s="137">
        <f>AG18-AH18</f>
        <v>0</v>
      </c>
      <c r="AK18" s="25"/>
      <c r="AL18" s="25"/>
      <c r="AM18" s="25"/>
      <c r="AN18" s="25"/>
      <c r="AO18" s="25"/>
    </row>
    <row r="19" spans="1:41" s="24" customFormat="1" ht="112.5" customHeight="1" thickBot="1" x14ac:dyDescent="0.35">
      <c r="A19" s="58"/>
      <c r="B19" s="25"/>
      <c r="C19" s="203" t="s">
        <v>28</v>
      </c>
      <c r="D19" s="298"/>
      <c r="E19" s="298"/>
      <c r="F19" s="298"/>
      <c r="G19" s="298"/>
      <c r="H19" s="298"/>
      <c r="I19" s="298"/>
      <c r="J19" s="298"/>
      <c r="K19" s="298"/>
      <c r="L19" s="298"/>
      <c r="M19" s="298"/>
      <c r="N19" s="298"/>
      <c r="O19" s="298"/>
      <c r="P19" s="298"/>
      <c r="Q19" s="298"/>
      <c r="R19" s="298"/>
      <c r="S19" s="298"/>
      <c r="T19" s="298"/>
      <c r="U19" s="298"/>
      <c r="V19" s="298"/>
      <c r="W19" s="298"/>
      <c r="X19" s="298"/>
      <c r="Y19" s="298"/>
      <c r="Z19" s="298"/>
      <c r="AA19" s="298"/>
      <c r="AB19" s="298"/>
      <c r="AC19" s="298"/>
      <c r="AD19" s="299"/>
      <c r="AE19" s="92"/>
      <c r="AF19" s="66">
        <v>21806000</v>
      </c>
      <c r="AG19" s="64">
        <v>13084000</v>
      </c>
      <c r="AH19" s="135">
        <v>9936082.6300000008</v>
      </c>
      <c r="AI19" s="136"/>
      <c r="AJ19" s="137">
        <f>AG19-AH19</f>
        <v>3147917.3699999992</v>
      </c>
      <c r="AK19" s="25"/>
      <c r="AL19" s="25"/>
      <c r="AM19" s="25"/>
      <c r="AN19" s="25"/>
      <c r="AO19" s="25"/>
    </row>
    <row r="20" spans="1:41" s="24" customFormat="1" ht="81" customHeight="1" thickBot="1" x14ac:dyDescent="0.35">
      <c r="A20" s="58"/>
      <c r="B20" s="25"/>
      <c r="C20" s="309" t="s">
        <v>29</v>
      </c>
      <c r="D20" s="310"/>
      <c r="E20" s="310"/>
      <c r="F20" s="310"/>
      <c r="G20" s="310"/>
      <c r="H20" s="310"/>
      <c r="I20" s="310"/>
      <c r="J20" s="310"/>
      <c r="K20" s="310"/>
      <c r="L20" s="310"/>
      <c r="M20" s="310"/>
      <c r="N20" s="310"/>
      <c r="O20" s="310"/>
      <c r="P20" s="310"/>
      <c r="Q20" s="310"/>
      <c r="R20" s="310"/>
      <c r="S20" s="310"/>
      <c r="T20" s="310"/>
      <c r="U20" s="310"/>
      <c r="V20" s="310"/>
      <c r="W20" s="310"/>
      <c r="X20" s="310"/>
      <c r="Y20" s="310"/>
      <c r="Z20" s="310"/>
      <c r="AA20" s="310"/>
      <c r="AB20" s="310"/>
      <c r="AC20" s="310"/>
      <c r="AD20" s="311"/>
      <c r="AE20" s="92"/>
      <c r="AF20" s="73">
        <f>AF22+AF23</f>
        <v>27542000</v>
      </c>
      <c r="AG20" s="64">
        <f t="shared" ref="AG20:AH20" si="4">AG22+AG23</f>
        <v>17124370.890000001</v>
      </c>
      <c r="AH20" s="64">
        <f t="shared" si="4"/>
        <v>16858113.98</v>
      </c>
      <c r="AI20" s="136"/>
      <c r="AJ20" s="137">
        <f t="shared" ref="AJ20:AJ23" si="5">AG20-AH20</f>
        <v>266256.91000000015</v>
      </c>
      <c r="AK20" s="25"/>
      <c r="AL20" s="25"/>
      <c r="AM20" s="25"/>
      <c r="AN20" s="25"/>
      <c r="AO20" s="25"/>
    </row>
    <row r="21" spans="1:41" s="24" customFormat="1" ht="20.45" customHeight="1" x14ac:dyDescent="0.3">
      <c r="A21" s="58"/>
      <c r="B21" s="25"/>
      <c r="C21" s="322" t="s">
        <v>1</v>
      </c>
      <c r="D21" s="323"/>
      <c r="E21" s="323"/>
      <c r="F21" s="323"/>
      <c r="G21" s="323"/>
      <c r="H21" s="323"/>
      <c r="I21" s="323"/>
      <c r="J21" s="323"/>
      <c r="K21" s="323"/>
      <c r="L21" s="323"/>
      <c r="M21" s="323"/>
      <c r="N21" s="323"/>
      <c r="O21" s="323"/>
      <c r="P21" s="323"/>
      <c r="Q21" s="323"/>
      <c r="R21" s="323"/>
      <c r="S21" s="323"/>
      <c r="T21" s="323"/>
      <c r="U21" s="323"/>
      <c r="V21" s="323"/>
      <c r="W21" s="323"/>
      <c r="X21" s="323"/>
      <c r="Y21" s="323"/>
      <c r="Z21" s="323"/>
      <c r="AA21" s="323"/>
      <c r="AB21" s="323"/>
      <c r="AC21" s="323"/>
      <c r="AD21" s="324"/>
      <c r="AE21" s="92"/>
      <c r="AF21" s="97"/>
      <c r="AG21" s="150"/>
      <c r="AH21" s="151"/>
      <c r="AI21" s="152"/>
      <c r="AJ21" s="153"/>
      <c r="AK21" s="25"/>
      <c r="AL21" s="25"/>
      <c r="AM21" s="25"/>
      <c r="AN21" s="25"/>
      <c r="AO21" s="25"/>
    </row>
    <row r="22" spans="1:41" s="24" customFormat="1" ht="24.6" customHeight="1" x14ac:dyDescent="0.3">
      <c r="A22" s="58"/>
      <c r="B22" s="25"/>
      <c r="C22" s="93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326" t="s">
        <v>4</v>
      </c>
      <c r="AA22" s="327"/>
      <c r="AB22" s="327"/>
      <c r="AC22" s="327"/>
      <c r="AD22" s="328"/>
      <c r="AE22" s="92"/>
      <c r="AF22" s="74">
        <v>25729000</v>
      </c>
      <c r="AG22" s="141">
        <v>15606837.550000001</v>
      </c>
      <c r="AH22" s="142">
        <v>15594923.210000001</v>
      </c>
      <c r="AI22" s="143"/>
      <c r="AJ22" s="144">
        <f t="shared" si="5"/>
        <v>11914.339999999851</v>
      </c>
      <c r="AK22" s="25"/>
      <c r="AL22" s="25"/>
      <c r="AM22" s="25"/>
      <c r="AN22" s="25"/>
      <c r="AO22" s="25"/>
    </row>
    <row r="23" spans="1:41" s="24" customFormat="1" ht="40.5" customHeight="1" thickBot="1" x14ac:dyDescent="0.35">
      <c r="A23" s="58"/>
      <c r="B23" s="25"/>
      <c r="C23" s="175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260" t="s">
        <v>36</v>
      </c>
      <c r="AA23" s="329"/>
      <c r="AB23" s="329"/>
      <c r="AC23" s="329"/>
      <c r="AD23" s="330"/>
      <c r="AE23" s="92"/>
      <c r="AF23" s="75">
        <v>1813000</v>
      </c>
      <c r="AG23" s="177">
        <v>1517533.34</v>
      </c>
      <c r="AH23" s="178">
        <v>1263190.77</v>
      </c>
      <c r="AI23" s="179"/>
      <c r="AJ23" s="180">
        <f t="shared" si="5"/>
        <v>254342.57000000007</v>
      </c>
      <c r="AK23" s="25"/>
      <c r="AL23" s="25"/>
      <c r="AM23" s="25"/>
      <c r="AN23" s="25"/>
      <c r="AO23" s="25"/>
    </row>
    <row r="24" spans="1:41" s="24" customFormat="1" ht="91.5" customHeight="1" thickBot="1" x14ac:dyDescent="0.35">
      <c r="A24" s="58"/>
      <c r="B24" s="25"/>
      <c r="C24" s="203" t="s">
        <v>30</v>
      </c>
      <c r="D24" s="298"/>
      <c r="E24" s="298"/>
      <c r="F24" s="298"/>
      <c r="G24" s="298"/>
      <c r="H24" s="298"/>
      <c r="I24" s="298"/>
      <c r="J24" s="298"/>
      <c r="K24" s="298"/>
      <c r="L24" s="298"/>
      <c r="M24" s="298"/>
      <c r="N24" s="298"/>
      <c r="O24" s="298"/>
      <c r="P24" s="298"/>
      <c r="Q24" s="298"/>
      <c r="R24" s="298"/>
      <c r="S24" s="298"/>
      <c r="T24" s="298"/>
      <c r="U24" s="298"/>
      <c r="V24" s="298"/>
      <c r="W24" s="298"/>
      <c r="X24" s="298"/>
      <c r="Y24" s="298"/>
      <c r="Z24" s="298"/>
      <c r="AA24" s="298"/>
      <c r="AB24" s="298"/>
      <c r="AC24" s="298"/>
      <c r="AD24" s="299"/>
      <c r="AE24" s="182"/>
      <c r="AF24" s="66">
        <f>AF26+AF27+AF28</f>
        <v>17854000</v>
      </c>
      <c r="AG24" s="64">
        <f>AG26+AG27+AG28</f>
        <v>13097033.6</v>
      </c>
      <c r="AH24" s="64">
        <f>AH26+AH27+AH28</f>
        <v>10858196.51</v>
      </c>
      <c r="AI24" s="136"/>
      <c r="AJ24" s="137">
        <f>AG24-AH24</f>
        <v>2238837.09</v>
      </c>
      <c r="AK24" s="25"/>
      <c r="AL24" s="25"/>
      <c r="AM24" s="25"/>
      <c r="AN24" s="25"/>
      <c r="AO24" s="25"/>
    </row>
    <row r="25" spans="1:41" s="24" customFormat="1" ht="25.15" customHeight="1" x14ac:dyDescent="0.3">
      <c r="A25" s="58"/>
      <c r="B25" s="25"/>
      <c r="C25" s="302" t="s">
        <v>1</v>
      </c>
      <c r="D25" s="303"/>
      <c r="E25" s="303"/>
      <c r="F25" s="303"/>
      <c r="G25" s="303"/>
      <c r="H25" s="303"/>
      <c r="I25" s="303"/>
      <c r="J25" s="303"/>
      <c r="K25" s="303"/>
      <c r="L25" s="303"/>
      <c r="M25" s="303"/>
      <c r="N25" s="303"/>
      <c r="O25" s="303"/>
      <c r="P25" s="303"/>
      <c r="Q25" s="303"/>
      <c r="R25" s="303"/>
      <c r="S25" s="303"/>
      <c r="T25" s="303"/>
      <c r="U25" s="303"/>
      <c r="V25" s="303"/>
      <c r="W25" s="303"/>
      <c r="X25" s="303"/>
      <c r="Y25" s="303"/>
      <c r="Z25" s="303"/>
      <c r="AA25" s="303"/>
      <c r="AB25" s="303"/>
      <c r="AC25" s="303"/>
      <c r="AD25" s="304"/>
      <c r="AE25" s="92"/>
      <c r="AF25" s="181"/>
      <c r="AG25" s="158"/>
      <c r="AH25" s="159"/>
      <c r="AI25" s="160"/>
      <c r="AJ25" s="161"/>
      <c r="AK25" s="25"/>
      <c r="AL25" s="25"/>
      <c r="AM25" s="25"/>
      <c r="AN25" s="25"/>
      <c r="AO25" s="25"/>
    </row>
    <row r="26" spans="1:41" s="24" customFormat="1" ht="54" customHeight="1" x14ac:dyDescent="0.3">
      <c r="A26" s="58"/>
      <c r="B26" s="25"/>
      <c r="C26" s="199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260" t="s">
        <v>8</v>
      </c>
      <c r="AA26" s="261"/>
      <c r="AB26" s="261"/>
      <c r="AC26" s="261"/>
      <c r="AD26" s="262"/>
      <c r="AE26" s="92"/>
      <c r="AF26" s="75">
        <v>16971000</v>
      </c>
      <c r="AG26" s="177">
        <v>12466500</v>
      </c>
      <c r="AH26" s="178">
        <v>10306233.5</v>
      </c>
      <c r="AI26" s="179"/>
      <c r="AJ26" s="180">
        <f t="shared" ref="AJ26:AJ29" si="6">AG26-AH26</f>
        <v>2160266.5</v>
      </c>
      <c r="AK26" s="25"/>
      <c r="AL26" s="25"/>
      <c r="AM26" s="25"/>
      <c r="AN26" s="25"/>
      <c r="AO26" s="25"/>
    </row>
    <row r="27" spans="1:41" s="24" customFormat="1" ht="72.75" customHeight="1" x14ac:dyDescent="0.3">
      <c r="A27" s="58"/>
      <c r="B27" s="25"/>
      <c r="C27" s="200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257" t="s">
        <v>31</v>
      </c>
      <c r="AA27" s="258"/>
      <c r="AB27" s="258"/>
      <c r="AC27" s="258"/>
      <c r="AD27" s="259"/>
      <c r="AE27" s="201"/>
      <c r="AF27" s="74">
        <v>713000</v>
      </c>
      <c r="AG27" s="141">
        <v>563150</v>
      </c>
      <c r="AH27" s="142">
        <v>500484.23</v>
      </c>
      <c r="AI27" s="143"/>
      <c r="AJ27" s="202">
        <f t="shared" si="6"/>
        <v>62665.770000000019</v>
      </c>
      <c r="AK27" s="25"/>
      <c r="AL27" s="25"/>
      <c r="AM27" s="25"/>
      <c r="AN27" s="25"/>
      <c r="AO27" s="25"/>
    </row>
    <row r="28" spans="1:41" s="24" customFormat="1" ht="63" customHeight="1" thickBot="1" x14ac:dyDescent="0.35">
      <c r="A28" s="58"/>
      <c r="B28" s="25"/>
      <c r="C28" s="200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257" t="s">
        <v>9</v>
      </c>
      <c r="AA28" s="258"/>
      <c r="AB28" s="258"/>
      <c r="AC28" s="258"/>
      <c r="AD28" s="259"/>
      <c r="AE28" s="201"/>
      <c r="AF28" s="74">
        <v>170000</v>
      </c>
      <c r="AG28" s="141">
        <v>67383.600000000006</v>
      </c>
      <c r="AH28" s="142">
        <v>51478.78</v>
      </c>
      <c r="AI28" s="143"/>
      <c r="AJ28" s="202">
        <f t="shared" si="6"/>
        <v>15904.820000000007</v>
      </c>
      <c r="AK28" s="25"/>
      <c r="AL28" s="25"/>
      <c r="AM28" s="25"/>
      <c r="AN28" s="25"/>
      <c r="AO28" s="25"/>
    </row>
    <row r="29" spans="1:41" ht="123" hidden="1" customHeight="1" thickBot="1" x14ac:dyDescent="0.35">
      <c r="A29" s="60"/>
      <c r="B29" s="1"/>
      <c r="C29" s="282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3"/>
      <c r="V29" s="283"/>
      <c r="W29" s="283"/>
      <c r="X29" s="283"/>
      <c r="Y29" s="283"/>
      <c r="Z29" s="283"/>
      <c r="AA29" s="283"/>
      <c r="AB29" s="283"/>
      <c r="AC29" s="283"/>
      <c r="AD29" s="284"/>
      <c r="AE29" s="92"/>
      <c r="AF29" s="98"/>
      <c r="AG29" s="71"/>
      <c r="AH29" s="162"/>
      <c r="AI29" s="163"/>
      <c r="AJ29" s="164">
        <f t="shared" si="6"/>
        <v>0</v>
      </c>
      <c r="AK29" s="39"/>
    </row>
    <row r="30" spans="1:41" s="194" customFormat="1" ht="114" customHeight="1" thickBot="1" x14ac:dyDescent="0.35">
      <c r="A30" s="191"/>
      <c r="B30" s="193"/>
      <c r="C30" s="285" t="s">
        <v>32</v>
      </c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86"/>
      <c r="AD30" s="287"/>
      <c r="AE30" s="182"/>
      <c r="AF30" s="66">
        <f>AF32+AF37</f>
        <v>248445000</v>
      </c>
      <c r="AG30" s="66">
        <f>AG32+AG37</f>
        <v>190479000</v>
      </c>
      <c r="AH30" s="66">
        <f t="shared" ref="AH30:AI30" si="7">AH32+AH37</f>
        <v>143928331.58999997</v>
      </c>
      <c r="AI30" s="66">
        <f t="shared" si="7"/>
        <v>0</v>
      </c>
      <c r="AJ30" s="66">
        <f>AG30-AH30</f>
        <v>46550668.410000026</v>
      </c>
      <c r="AK30" s="195"/>
      <c r="AL30" s="193"/>
      <c r="AM30" s="193"/>
      <c r="AN30" s="193"/>
      <c r="AO30" s="193"/>
    </row>
    <row r="31" spans="1:41" s="24" customFormat="1" ht="16.899999999999999" customHeight="1" x14ac:dyDescent="0.3">
      <c r="A31" s="58"/>
      <c r="B31" s="25"/>
      <c r="C31" s="279" t="s">
        <v>1</v>
      </c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0"/>
      <c r="O31" s="280"/>
      <c r="P31" s="280"/>
      <c r="Q31" s="280"/>
      <c r="R31" s="280"/>
      <c r="S31" s="280"/>
      <c r="T31" s="280"/>
      <c r="U31" s="280"/>
      <c r="V31" s="280"/>
      <c r="W31" s="280"/>
      <c r="X31" s="280"/>
      <c r="Y31" s="280"/>
      <c r="Z31" s="280"/>
      <c r="AA31" s="280"/>
      <c r="AB31" s="280"/>
      <c r="AC31" s="280"/>
      <c r="AD31" s="281"/>
      <c r="AE31" s="95"/>
      <c r="AF31" s="73"/>
      <c r="AG31" s="165"/>
      <c r="AH31" s="151"/>
      <c r="AI31" s="152"/>
      <c r="AJ31" s="166"/>
      <c r="AK31" s="25"/>
      <c r="AL31" s="25"/>
      <c r="AM31" s="25"/>
      <c r="AN31" s="25"/>
      <c r="AO31" s="25"/>
    </row>
    <row r="32" spans="1:41" s="24" customFormat="1" ht="28.9" customHeight="1" x14ac:dyDescent="0.3">
      <c r="A32" s="58"/>
      <c r="B32" s="25"/>
      <c r="C32" s="115"/>
      <c r="D32" s="116" t="s">
        <v>2</v>
      </c>
      <c r="E32" s="116" t="s">
        <v>2</v>
      </c>
      <c r="F32" s="116" t="s">
        <v>2</v>
      </c>
      <c r="G32" s="116" t="s">
        <v>2</v>
      </c>
      <c r="H32" s="116" t="s">
        <v>2</v>
      </c>
      <c r="I32" s="116" t="s">
        <v>2</v>
      </c>
      <c r="J32" s="116" t="s">
        <v>2</v>
      </c>
      <c r="K32" s="116" t="s">
        <v>2</v>
      </c>
      <c r="L32" s="116" t="s">
        <v>2</v>
      </c>
      <c r="M32" s="116" t="s">
        <v>2</v>
      </c>
      <c r="N32" s="116" t="s">
        <v>2</v>
      </c>
      <c r="O32" s="116" t="s">
        <v>2</v>
      </c>
      <c r="P32" s="116" t="s">
        <v>2</v>
      </c>
      <c r="Q32" s="116" t="s">
        <v>2</v>
      </c>
      <c r="R32" s="116" t="s">
        <v>2</v>
      </c>
      <c r="S32" s="116" t="s">
        <v>2</v>
      </c>
      <c r="T32" s="116" t="s">
        <v>2</v>
      </c>
      <c r="U32" s="116" t="s">
        <v>2</v>
      </c>
      <c r="V32" s="116" t="s">
        <v>2</v>
      </c>
      <c r="W32" s="116" t="s">
        <v>2</v>
      </c>
      <c r="X32" s="116" t="s">
        <v>2</v>
      </c>
      <c r="Y32" s="116" t="s">
        <v>2</v>
      </c>
      <c r="Z32" s="274" t="s">
        <v>13</v>
      </c>
      <c r="AA32" s="275"/>
      <c r="AB32" s="275"/>
      <c r="AC32" s="275"/>
      <c r="AD32" s="276"/>
      <c r="AE32" s="117"/>
      <c r="AF32" s="118">
        <f>AF34+AF35+AF36</f>
        <v>243911000</v>
      </c>
      <c r="AG32" s="74">
        <f t="shared" ref="AG32:AJ32" si="8">AG34+AG35+AG36</f>
        <v>186324000</v>
      </c>
      <c r="AH32" s="74">
        <f t="shared" si="8"/>
        <v>139773331.58999997</v>
      </c>
      <c r="AI32" s="74">
        <f t="shared" si="8"/>
        <v>0</v>
      </c>
      <c r="AJ32" s="74">
        <f t="shared" si="8"/>
        <v>46550668.410000004</v>
      </c>
      <c r="AK32" s="25"/>
      <c r="AL32" s="25"/>
      <c r="AM32" s="25"/>
      <c r="AN32" s="25"/>
      <c r="AO32" s="25"/>
    </row>
    <row r="33" spans="1:41" s="24" customFormat="1" ht="21.6" customHeight="1" x14ac:dyDescent="0.3">
      <c r="A33" s="58"/>
      <c r="B33" s="25"/>
      <c r="C33" s="115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  <c r="P33" s="116"/>
      <c r="Q33" s="116"/>
      <c r="R33" s="116"/>
      <c r="S33" s="116"/>
      <c r="T33" s="116"/>
      <c r="U33" s="116"/>
      <c r="V33" s="116"/>
      <c r="W33" s="116"/>
      <c r="X33" s="116"/>
      <c r="Y33" s="116"/>
      <c r="Z33" s="116"/>
      <c r="AA33" s="277" t="s">
        <v>0</v>
      </c>
      <c r="AB33" s="277"/>
      <c r="AC33" s="277"/>
      <c r="AD33" s="278"/>
      <c r="AE33" s="117"/>
      <c r="AF33" s="118"/>
      <c r="AG33" s="167"/>
      <c r="AH33" s="168"/>
      <c r="AI33" s="169"/>
      <c r="AJ33" s="170"/>
      <c r="AK33" s="25"/>
      <c r="AL33" s="25"/>
      <c r="AM33" s="25"/>
      <c r="AN33" s="25"/>
      <c r="AO33" s="25"/>
    </row>
    <row r="34" spans="1:41" s="24" customFormat="1" ht="28.9" customHeight="1" x14ac:dyDescent="0.3">
      <c r="A34" s="58"/>
      <c r="B34" s="25"/>
      <c r="C34" s="115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272" t="s">
        <v>10</v>
      </c>
      <c r="AB34" s="272"/>
      <c r="AC34" s="272"/>
      <c r="AD34" s="273"/>
      <c r="AE34" s="117"/>
      <c r="AF34" s="118">
        <v>184586000</v>
      </c>
      <c r="AG34" s="171">
        <v>141971000</v>
      </c>
      <c r="AH34" s="142">
        <v>107789995.98999999</v>
      </c>
      <c r="AI34" s="143"/>
      <c r="AJ34" s="144">
        <f t="shared" ref="AJ34:AJ38" si="9">AG34-AH34</f>
        <v>34181004.010000005</v>
      </c>
      <c r="AK34" s="25"/>
      <c r="AL34" s="25"/>
      <c r="AM34" s="25"/>
      <c r="AN34" s="25"/>
      <c r="AO34" s="25"/>
    </row>
    <row r="35" spans="1:41" s="24" customFormat="1" ht="25.9" customHeight="1" x14ac:dyDescent="0.3">
      <c r="A35" s="58"/>
      <c r="B35" s="25"/>
      <c r="C35" s="115"/>
      <c r="D35" s="116"/>
      <c r="E35" s="116"/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  <c r="X35" s="116"/>
      <c r="Y35" s="116"/>
      <c r="Z35" s="116"/>
      <c r="AA35" s="268" t="s">
        <v>33</v>
      </c>
      <c r="AB35" s="268"/>
      <c r="AC35" s="268"/>
      <c r="AD35" s="269"/>
      <c r="AE35" s="117"/>
      <c r="AF35" s="118">
        <v>20724000</v>
      </c>
      <c r="AG35" s="141">
        <v>14281000</v>
      </c>
      <c r="AH35" s="142">
        <v>10121623.74</v>
      </c>
      <c r="AI35" s="143"/>
      <c r="AJ35" s="144">
        <f t="shared" si="9"/>
        <v>4159376.26</v>
      </c>
      <c r="AK35" s="25"/>
      <c r="AL35" s="25"/>
      <c r="AM35" s="25"/>
      <c r="AN35" s="25"/>
      <c r="AO35" s="25"/>
    </row>
    <row r="36" spans="1:41" s="24" customFormat="1" ht="25.9" customHeight="1" x14ac:dyDescent="0.3">
      <c r="A36" s="58"/>
      <c r="B36" s="25"/>
      <c r="C36" s="115"/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  <c r="X36" s="116"/>
      <c r="Y36" s="116"/>
      <c r="Z36" s="116"/>
      <c r="AA36" s="295" t="s">
        <v>15</v>
      </c>
      <c r="AB36" s="296"/>
      <c r="AC36" s="296"/>
      <c r="AD36" s="297"/>
      <c r="AE36" s="117"/>
      <c r="AF36" s="118">
        <v>38601000</v>
      </c>
      <c r="AG36" s="141">
        <v>30072000</v>
      </c>
      <c r="AH36" s="142">
        <v>21861711.859999999</v>
      </c>
      <c r="AI36" s="143"/>
      <c r="AJ36" s="144">
        <f t="shared" si="9"/>
        <v>8210288.1400000006</v>
      </c>
      <c r="AK36" s="25"/>
      <c r="AL36" s="25"/>
      <c r="AM36" s="25"/>
      <c r="AN36" s="25"/>
      <c r="AO36" s="25"/>
    </row>
    <row r="37" spans="1:41" s="24" customFormat="1" ht="32.450000000000003" customHeight="1" thickBot="1" x14ac:dyDescent="0.35">
      <c r="A37" s="58"/>
      <c r="B37" s="25"/>
      <c r="C37" s="115"/>
      <c r="D37" s="173" t="s">
        <v>3</v>
      </c>
      <c r="E37" s="173" t="s">
        <v>3</v>
      </c>
      <c r="F37" s="173" t="s">
        <v>3</v>
      </c>
      <c r="G37" s="173" t="s">
        <v>3</v>
      </c>
      <c r="H37" s="173" t="s">
        <v>3</v>
      </c>
      <c r="I37" s="173" t="s">
        <v>3</v>
      </c>
      <c r="J37" s="173" t="s">
        <v>3</v>
      </c>
      <c r="K37" s="173" t="s">
        <v>3</v>
      </c>
      <c r="L37" s="173" t="s">
        <v>3</v>
      </c>
      <c r="M37" s="173" t="s">
        <v>3</v>
      </c>
      <c r="N37" s="173" t="s">
        <v>3</v>
      </c>
      <c r="O37" s="173" t="s">
        <v>3</v>
      </c>
      <c r="P37" s="173" t="s">
        <v>3</v>
      </c>
      <c r="Q37" s="173" t="s">
        <v>3</v>
      </c>
      <c r="R37" s="173" t="s">
        <v>3</v>
      </c>
      <c r="S37" s="173" t="s">
        <v>3</v>
      </c>
      <c r="T37" s="173" t="s">
        <v>3</v>
      </c>
      <c r="U37" s="173" t="s">
        <v>3</v>
      </c>
      <c r="V37" s="173" t="s">
        <v>3</v>
      </c>
      <c r="W37" s="173" t="s">
        <v>3</v>
      </c>
      <c r="X37" s="173" t="s">
        <v>3</v>
      </c>
      <c r="Y37" s="173" t="s">
        <v>3</v>
      </c>
      <c r="Z37" s="274" t="s">
        <v>6</v>
      </c>
      <c r="AA37" s="275"/>
      <c r="AB37" s="275"/>
      <c r="AC37" s="275"/>
      <c r="AD37" s="276"/>
      <c r="AE37" s="117"/>
      <c r="AF37" s="183">
        <v>4534000</v>
      </c>
      <c r="AG37" s="154">
        <v>4155000</v>
      </c>
      <c r="AH37" s="155">
        <v>4155000</v>
      </c>
      <c r="AI37" s="156"/>
      <c r="AJ37" s="157">
        <f t="shared" si="9"/>
        <v>0</v>
      </c>
      <c r="AK37" s="25"/>
      <c r="AL37" s="25"/>
      <c r="AM37" s="25"/>
      <c r="AN37" s="25"/>
      <c r="AO37" s="25"/>
    </row>
    <row r="38" spans="1:41" s="24" customFormat="1" ht="82.5" customHeight="1" thickBot="1" x14ac:dyDescent="0.35">
      <c r="A38" s="58"/>
      <c r="B38" s="25"/>
      <c r="C38" s="203" t="s">
        <v>34</v>
      </c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  <c r="U38" s="266"/>
      <c r="V38" s="266"/>
      <c r="W38" s="266"/>
      <c r="X38" s="266"/>
      <c r="Y38" s="266"/>
      <c r="Z38" s="266"/>
      <c r="AA38" s="266"/>
      <c r="AB38" s="266"/>
      <c r="AC38" s="266"/>
      <c r="AD38" s="267"/>
      <c r="AE38" s="123"/>
      <c r="AF38" s="66">
        <v>8611000</v>
      </c>
      <c r="AG38" s="64">
        <v>6456834</v>
      </c>
      <c r="AH38" s="135">
        <v>5501017.8099999996</v>
      </c>
      <c r="AI38" s="136"/>
      <c r="AJ38" s="137">
        <f t="shared" si="9"/>
        <v>955816.19000000041</v>
      </c>
      <c r="AK38" s="25"/>
      <c r="AL38" s="25"/>
      <c r="AM38" s="25"/>
      <c r="AN38" s="25"/>
      <c r="AO38" s="25"/>
    </row>
    <row r="39" spans="1:41" s="24" customFormat="1" ht="84" customHeight="1" thickBot="1" x14ac:dyDescent="0.35">
      <c r="A39" s="58"/>
      <c r="B39" s="25"/>
      <c r="C39" s="263" t="s">
        <v>35</v>
      </c>
      <c r="D39" s="264"/>
      <c r="E39" s="264"/>
      <c r="F39" s="264"/>
      <c r="G39" s="264"/>
      <c r="H39" s="264"/>
      <c r="I39" s="264"/>
      <c r="J39" s="264"/>
      <c r="K39" s="264"/>
      <c r="L39" s="264"/>
      <c r="M39" s="264"/>
      <c r="N39" s="264"/>
      <c r="O39" s="264"/>
      <c r="P39" s="264"/>
      <c r="Q39" s="264"/>
      <c r="R39" s="264"/>
      <c r="S39" s="264"/>
      <c r="T39" s="264"/>
      <c r="U39" s="264"/>
      <c r="V39" s="264"/>
      <c r="W39" s="264"/>
      <c r="X39" s="264"/>
      <c r="Y39" s="264"/>
      <c r="Z39" s="264"/>
      <c r="AA39" s="264"/>
      <c r="AB39" s="264"/>
      <c r="AC39" s="264"/>
      <c r="AD39" s="265"/>
      <c r="AE39" s="68"/>
      <c r="AF39" s="122">
        <v>874000</v>
      </c>
      <c r="AG39" s="64">
        <v>0</v>
      </c>
      <c r="AH39" s="135">
        <v>0</v>
      </c>
      <c r="AI39" s="136"/>
      <c r="AJ39" s="137">
        <f t="shared" ref="AJ39:AJ48" si="10">AG39-AH39</f>
        <v>0</v>
      </c>
      <c r="AK39" s="25"/>
      <c r="AL39" s="25"/>
      <c r="AM39" s="25"/>
      <c r="AN39" s="25"/>
      <c r="AO39" s="25"/>
    </row>
    <row r="40" spans="1:41" s="24" customFormat="1" ht="84" customHeight="1" thickBot="1" x14ac:dyDescent="0.35">
      <c r="A40" s="58"/>
      <c r="B40" s="25"/>
      <c r="C40" s="203" t="s">
        <v>38</v>
      </c>
      <c r="D40" s="204"/>
      <c r="E40" s="204"/>
      <c r="F40" s="204"/>
      <c r="G40" s="204"/>
      <c r="H40" s="204"/>
      <c r="I40" s="204"/>
      <c r="J40" s="204"/>
      <c r="K40" s="204"/>
      <c r="L40" s="204"/>
      <c r="M40" s="204"/>
      <c r="N40" s="204"/>
      <c r="O40" s="204"/>
      <c r="P40" s="204"/>
      <c r="Q40" s="204"/>
      <c r="R40" s="204"/>
      <c r="S40" s="204"/>
      <c r="T40" s="204"/>
      <c r="U40" s="204"/>
      <c r="V40" s="204"/>
      <c r="W40" s="204"/>
      <c r="X40" s="204"/>
      <c r="Y40" s="204"/>
      <c r="Z40" s="204"/>
      <c r="AA40" s="204"/>
      <c r="AB40" s="204"/>
      <c r="AC40" s="204"/>
      <c r="AD40" s="121"/>
      <c r="AE40" s="68"/>
      <c r="AF40" s="122">
        <v>1748000</v>
      </c>
      <c r="AG40" s="127">
        <v>1314000</v>
      </c>
      <c r="AH40" s="128">
        <v>875368.02</v>
      </c>
      <c r="AI40" s="129"/>
      <c r="AJ40" s="130">
        <f t="shared" si="10"/>
        <v>438631.98</v>
      </c>
      <c r="AK40" s="25"/>
      <c r="AL40" s="25"/>
      <c r="AM40" s="25"/>
      <c r="AN40" s="25"/>
      <c r="AO40" s="25"/>
    </row>
    <row r="41" spans="1:41" s="24" customFormat="1" ht="84" customHeight="1" thickBot="1" x14ac:dyDescent="0.35">
      <c r="A41" s="58"/>
      <c r="B41" s="25"/>
      <c r="C41" s="203" t="s">
        <v>39</v>
      </c>
      <c r="D41" s="204"/>
      <c r="E41" s="204"/>
      <c r="F41" s="204"/>
      <c r="G41" s="204"/>
      <c r="H41" s="204"/>
      <c r="I41" s="204"/>
      <c r="J41" s="204"/>
      <c r="K41" s="204"/>
      <c r="L41" s="204"/>
      <c r="M41" s="204"/>
      <c r="N41" s="204"/>
      <c r="O41" s="204"/>
      <c r="P41" s="204"/>
      <c r="Q41" s="204"/>
      <c r="R41" s="204"/>
      <c r="S41" s="204"/>
      <c r="T41" s="204"/>
      <c r="U41" s="204"/>
      <c r="V41" s="204"/>
      <c r="W41" s="204"/>
      <c r="X41" s="204"/>
      <c r="Y41" s="204"/>
      <c r="Z41" s="204"/>
      <c r="AA41" s="204"/>
      <c r="AB41" s="204"/>
      <c r="AC41" s="204"/>
      <c r="AD41" s="121"/>
      <c r="AE41" s="68"/>
      <c r="AF41" s="122">
        <v>3433000</v>
      </c>
      <c r="AG41" s="127">
        <v>3432177</v>
      </c>
      <c r="AH41" s="128">
        <v>0</v>
      </c>
      <c r="AI41" s="129"/>
      <c r="AJ41" s="130">
        <f t="shared" si="10"/>
        <v>3432177</v>
      </c>
      <c r="AK41" s="25"/>
      <c r="AL41" s="25"/>
      <c r="AM41" s="25"/>
      <c r="AN41" s="25"/>
      <c r="AO41" s="25"/>
    </row>
    <row r="42" spans="1:41" s="24" customFormat="1" ht="84" customHeight="1" thickBot="1" x14ac:dyDescent="0.35">
      <c r="A42" s="58"/>
      <c r="B42" s="25"/>
      <c r="C42" s="203" t="s">
        <v>46</v>
      </c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  <c r="O42" s="204"/>
      <c r="P42" s="204"/>
      <c r="Q42" s="204"/>
      <c r="R42" s="204"/>
      <c r="S42" s="204"/>
      <c r="T42" s="204"/>
      <c r="U42" s="204"/>
      <c r="V42" s="204"/>
      <c r="W42" s="204"/>
      <c r="X42" s="204"/>
      <c r="Y42" s="204"/>
      <c r="Z42" s="204"/>
      <c r="AA42" s="204"/>
      <c r="AB42" s="204"/>
      <c r="AC42" s="204"/>
      <c r="AD42" s="188"/>
      <c r="AE42" s="68"/>
      <c r="AF42" s="122">
        <v>972000</v>
      </c>
      <c r="AG42" s="127">
        <v>0</v>
      </c>
      <c r="AH42" s="128">
        <v>0</v>
      </c>
      <c r="AI42" s="129"/>
      <c r="AJ42" s="130">
        <f t="shared" si="10"/>
        <v>0</v>
      </c>
      <c r="AK42" s="25"/>
      <c r="AL42" s="25"/>
      <c r="AM42" s="25"/>
      <c r="AN42" s="25"/>
      <c r="AO42" s="25"/>
    </row>
    <row r="43" spans="1:41" s="24" customFormat="1" ht="64.5" customHeight="1" thickBot="1" x14ac:dyDescent="0.35">
      <c r="A43" s="58"/>
      <c r="B43" s="25"/>
      <c r="C43" s="270" t="s">
        <v>40</v>
      </c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  <c r="Z43" s="271"/>
      <c r="AA43" s="271"/>
      <c r="AB43" s="271"/>
      <c r="AC43" s="271"/>
      <c r="AD43" s="124"/>
      <c r="AE43" s="125"/>
      <c r="AF43" s="126">
        <f>AF44+AF45+AF46+AF47+AF48+AF52+AF53+AF54+AF55+AF56+AF57+AF58+AF59+AF60+AF61+AF62</f>
        <v>238802730</v>
      </c>
      <c r="AG43" s="126">
        <f t="shared" ref="AG43:AJ43" si="11">AG44+AG45+AG46+AG47+AG48+AG52+AG53+AG54+AG55+AG56+AG57+AG58+AG59</f>
        <v>32153182.700000003</v>
      </c>
      <c r="AH43" s="126">
        <f t="shared" si="11"/>
        <v>26912473.830000002</v>
      </c>
      <c r="AI43" s="126">
        <f t="shared" si="11"/>
        <v>0</v>
      </c>
      <c r="AJ43" s="126">
        <f t="shared" si="11"/>
        <v>5240708.870000002</v>
      </c>
      <c r="AK43" s="25"/>
      <c r="AL43" s="25"/>
      <c r="AM43" s="25"/>
      <c r="AN43" s="25"/>
      <c r="AO43" s="25"/>
    </row>
    <row r="44" spans="1:41" s="24" customFormat="1" ht="50.25" customHeight="1" thickBot="1" x14ac:dyDescent="0.35">
      <c r="A44" s="58"/>
      <c r="B44" s="25"/>
      <c r="C44" s="203" t="s">
        <v>41</v>
      </c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  <c r="AA44" s="204"/>
      <c r="AB44" s="204"/>
      <c r="AC44" s="204"/>
      <c r="AD44" s="119"/>
      <c r="AE44" s="123"/>
      <c r="AF44" s="66">
        <v>2699000</v>
      </c>
      <c r="AG44" s="64">
        <v>2699000</v>
      </c>
      <c r="AH44" s="135">
        <v>2246214.2000000002</v>
      </c>
      <c r="AI44" s="136"/>
      <c r="AJ44" s="172">
        <f t="shared" si="10"/>
        <v>452785.79999999981</v>
      </c>
      <c r="AK44" s="25"/>
      <c r="AL44" s="25"/>
      <c r="AM44" s="25"/>
      <c r="AN44" s="25"/>
      <c r="AO44" s="25"/>
    </row>
    <row r="45" spans="1:41" s="24" customFormat="1" ht="80.25" customHeight="1" thickBot="1" x14ac:dyDescent="0.35">
      <c r="A45" s="58"/>
      <c r="B45" s="25"/>
      <c r="C45" s="203" t="s">
        <v>47</v>
      </c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119"/>
      <c r="AE45" s="123"/>
      <c r="AF45" s="66">
        <v>1974410</v>
      </c>
      <c r="AG45" s="64">
        <v>0</v>
      </c>
      <c r="AH45" s="135">
        <v>0</v>
      </c>
      <c r="AI45" s="136"/>
      <c r="AJ45" s="172">
        <f t="shared" si="10"/>
        <v>0</v>
      </c>
      <c r="AK45" s="25"/>
      <c r="AL45" s="25"/>
      <c r="AM45" s="25"/>
      <c r="AN45" s="25"/>
      <c r="AO45" s="25"/>
    </row>
    <row r="46" spans="1:41" s="24" customFormat="1" ht="128.25" customHeight="1" thickBot="1" x14ac:dyDescent="0.35">
      <c r="A46" s="58"/>
      <c r="B46" s="25"/>
      <c r="C46" s="203" t="s">
        <v>48</v>
      </c>
      <c r="D46" s="204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121"/>
      <c r="AE46" s="68"/>
      <c r="AF46" s="122">
        <v>10274900</v>
      </c>
      <c r="AG46" s="127">
        <f>9588223.05+686570.8</f>
        <v>10274793.850000001</v>
      </c>
      <c r="AH46" s="128">
        <v>7299096.4000000004</v>
      </c>
      <c r="AI46" s="129"/>
      <c r="AJ46" s="130">
        <f t="shared" si="10"/>
        <v>2975697.4500000011</v>
      </c>
      <c r="AK46" s="25"/>
      <c r="AL46" s="25"/>
      <c r="AM46" s="25"/>
      <c r="AN46" s="25"/>
      <c r="AO46" s="25"/>
    </row>
    <row r="47" spans="1:41" s="24" customFormat="1" ht="109.5" customHeight="1" thickBot="1" x14ac:dyDescent="0.35">
      <c r="A47" s="58"/>
      <c r="B47" s="25"/>
      <c r="C47" s="203" t="s">
        <v>49</v>
      </c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188"/>
      <c r="AE47" s="68"/>
      <c r="AF47" s="122">
        <v>215700</v>
      </c>
      <c r="AG47" s="127">
        <v>0</v>
      </c>
      <c r="AH47" s="128">
        <v>0</v>
      </c>
      <c r="AI47" s="129"/>
      <c r="AJ47" s="130">
        <f>AG47-AH47</f>
        <v>0</v>
      </c>
      <c r="AK47" s="25"/>
      <c r="AL47" s="25"/>
      <c r="AM47" s="25"/>
      <c r="AN47" s="25"/>
      <c r="AO47" s="25"/>
    </row>
    <row r="48" spans="1:41" s="24" customFormat="1" ht="84" customHeight="1" thickBot="1" x14ac:dyDescent="0.35">
      <c r="A48" s="58"/>
      <c r="B48" s="25"/>
      <c r="C48" s="203" t="s">
        <v>50</v>
      </c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121"/>
      <c r="AE48" s="68"/>
      <c r="AF48" s="122">
        <f>AF50+AF51</f>
        <v>26352000</v>
      </c>
      <c r="AG48" s="127">
        <v>0</v>
      </c>
      <c r="AH48" s="128">
        <v>0</v>
      </c>
      <c r="AI48" s="129"/>
      <c r="AJ48" s="130">
        <f t="shared" si="10"/>
        <v>0</v>
      </c>
      <c r="AK48" s="25"/>
      <c r="AL48" s="25"/>
      <c r="AM48" s="25"/>
      <c r="AN48" s="25"/>
      <c r="AO48" s="25"/>
    </row>
    <row r="49" spans="1:41" s="24" customFormat="1" ht="23.25" customHeight="1" thickBot="1" x14ac:dyDescent="0.35">
      <c r="A49" s="58"/>
      <c r="B49" s="25"/>
      <c r="C49" s="292" t="s">
        <v>45</v>
      </c>
      <c r="D49" s="293"/>
      <c r="E49" s="293"/>
      <c r="F49" s="293"/>
      <c r="G49" s="293"/>
      <c r="H49" s="293"/>
      <c r="I49" s="293"/>
      <c r="J49" s="293"/>
      <c r="K49" s="293"/>
      <c r="L49" s="293"/>
      <c r="M49" s="293"/>
      <c r="N49" s="293"/>
      <c r="O49" s="293"/>
      <c r="P49" s="293"/>
      <c r="Q49" s="293"/>
      <c r="R49" s="293"/>
      <c r="S49" s="293"/>
      <c r="T49" s="293"/>
      <c r="U49" s="293"/>
      <c r="V49" s="293"/>
      <c r="W49" s="293"/>
      <c r="X49" s="293"/>
      <c r="Y49" s="293"/>
      <c r="Z49" s="293"/>
      <c r="AA49" s="293"/>
      <c r="AB49" s="293"/>
      <c r="AC49" s="293"/>
      <c r="AD49" s="121"/>
      <c r="AE49" s="68"/>
      <c r="AF49" s="122"/>
      <c r="AG49" s="127"/>
      <c r="AH49" s="128"/>
      <c r="AI49" s="129"/>
      <c r="AJ49" s="130"/>
      <c r="AK49" s="25"/>
      <c r="AL49" s="25"/>
      <c r="AM49" s="25"/>
      <c r="AN49" s="25"/>
      <c r="AO49" s="25"/>
    </row>
    <row r="50" spans="1:41" s="24" customFormat="1" ht="33" customHeight="1" thickBot="1" x14ac:dyDescent="0.35">
      <c r="A50" s="58"/>
      <c r="B50" s="25"/>
      <c r="C50" s="205" t="s">
        <v>58</v>
      </c>
      <c r="D50" s="206"/>
      <c r="E50" s="206"/>
      <c r="F50" s="206"/>
      <c r="G50" s="206"/>
      <c r="H50" s="206"/>
      <c r="I50" s="206"/>
      <c r="J50" s="206"/>
      <c r="K50" s="206"/>
      <c r="L50" s="206"/>
      <c r="M50" s="206"/>
      <c r="N50" s="206"/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121"/>
      <c r="AE50" s="68"/>
      <c r="AF50" s="174">
        <v>19363000</v>
      </c>
      <c r="AG50" s="184">
        <v>0</v>
      </c>
      <c r="AH50" s="185">
        <v>0</v>
      </c>
      <c r="AI50" s="186"/>
      <c r="AJ50" s="187">
        <f t="shared" ref="AJ50:AJ61" si="12">AG50-AH50</f>
        <v>0</v>
      </c>
      <c r="AK50" s="25"/>
      <c r="AL50" s="25"/>
      <c r="AM50" s="25"/>
      <c r="AN50" s="25"/>
      <c r="AO50" s="25"/>
    </row>
    <row r="51" spans="1:41" s="24" customFormat="1" ht="48.75" customHeight="1" thickBot="1" x14ac:dyDescent="0.35">
      <c r="A51" s="58"/>
      <c r="B51" s="25"/>
      <c r="C51" s="205" t="s">
        <v>59</v>
      </c>
      <c r="D51" s="206"/>
      <c r="E51" s="206"/>
      <c r="F51" s="206"/>
      <c r="G51" s="206"/>
      <c r="H51" s="206"/>
      <c r="I51" s="206"/>
      <c r="J51" s="206"/>
      <c r="K51" s="206"/>
      <c r="L51" s="206"/>
      <c r="M51" s="206"/>
      <c r="N51" s="206"/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121"/>
      <c r="AE51" s="68"/>
      <c r="AF51" s="174">
        <v>6989000</v>
      </c>
      <c r="AG51" s="184">
        <v>0</v>
      </c>
      <c r="AH51" s="185">
        <v>0</v>
      </c>
      <c r="AI51" s="186"/>
      <c r="AJ51" s="187">
        <f t="shared" si="12"/>
        <v>0</v>
      </c>
      <c r="AK51" s="25"/>
      <c r="AL51" s="25"/>
      <c r="AM51" s="25"/>
      <c r="AN51" s="25"/>
      <c r="AO51" s="25"/>
    </row>
    <row r="52" spans="1:41" s="24" customFormat="1" ht="48.75" customHeight="1" thickBot="1" x14ac:dyDescent="0.35">
      <c r="A52" s="58"/>
      <c r="B52" s="25"/>
      <c r="C52" s="203" t="s">
        <v>52</v>
      </c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188"/>
      <c r="AE52" s="68"/>
      <c r="AF52" s="122">
        <v>14758000</v>
      </c>
      <c r="AG52" s="127">
        <v>0</v>
      </c>
      <c r="AH52" s="128">
        <v>0</v>
      </c>
      <c r="AI52" s="129"/>
      <c r="AJ52" s="130">
        <f t="shared" si="12"/>
        <v>0</v>
      </c>
      <c r="AK52" s="25"/>
      <c r="AL52" s="25"/>
      <c r="AM52" s="25"/>
      <c r="AN52" s="25"/>
      <c r="AO52" s="25"/>
    </row>
    <row r="53" spans="1:41" s="24" customFormat="1" ht="72.75" customHeight="1" thickBot="1" x14ac:dyDescent="0.35">
      <c r="A53" s="58"/>
      <c r="B53" s="25"/>
      <c r="C53" s="203" t="s">
        <v>51</v>
      </c>
      <c r="D53" s="204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  <c r="AC53" s="204"/>
      <c r="AD53" s="188"/>
      <c r="AE53" s="68"/>
      <c r="AF53" s="122">
        <v>140000000</v>
      </c>
      <c r="AG53" s="127">
        <v>19179388.850000001</v>
      </c>
      <c r="AH53" s="128">
        <v>17367163.23</v>
      </c>
      <c r="AI53" s="129"/>
      <c r="AJ53" s="130">
        <f t="shared" si="12"/>
        <v>1812225.620000001</v>
      </c>
      <c r="AK53" s="25"/>
      <c r="AL53" s="25"/>
      <c r="AM53" s="25"/>
      <c r="AN53" s="25"/>
      <c r="AO53" s="25"/>
    </row>
    <row r="54" spans="1:41" s="24" customFormat="1" ht="77.25" customHeight="1" thickBot="1" x14ac:dyDescent="0.35">
      <c r="A54" s="58"/>
      <c r="B54" s="25"/>
      <c r="C54" s="203" t="s">
        <v>53</v>
      </c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  <c r="AC54" s="204"/>
      <c r="AD54" s="119"/>
      <c r="AE54" s="123"/>
      <c r="AF54" s="66">
        <v>291000</v>
      </c>
      <c r="AG54" s="64">
        <v>0</v>
      </c>
      <c r="AH54" s="135">
        <v>0</v>
      </c>
      <c r="AI54" s="136"/>
      <c r="AJ54" s="172">
        <f t="shared" si="12"/>
        <v>0</v>
      </c>
      <c r="AK54" s="25"/>
      <c r="AL54" s="25"/>
      <c r="AM54" s="25"/>
      <c r="AN54" s="25"/>
      <c r="AO54" s="25"/>
    </row>
    <row r="55" spans="1:41" s="24" customFormat="1" ht="90" customHeight="1" thickBot="1" x14ac:dyDescent="0.35">
      <c r="A55" s="58"/>
      <c r="B55" s="25"/>
      <c r="C55" s="203" t="s">
        <v>54</v>
      </c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119"/>
      <c r="AE55" s="123"/>
      <c r="AF55" s="66">
        <v>152400</v>
      </c>
      <c r="AG55" s="64">
        <v>0</v>
      </c>
      <c r="AH55" s="135">
        <v>0</v>
      </c>
      <c r="AI55" s="136"/>
      <c r="AJ55" s="172">
        <f t="shared" si="12"/>
        <v>0</v>
      </c>
      <c r="AK55" s="25"/>
      <c r="AL55" s="25"/>
      <c r="AM55" s="25"/>
      <c r="AN55" s="25"/>
      <c r="AO55" s="25"/>
    </row>
    <row r="56" spans="1:41" s="24" customFormat="1" ht="82.5" customHeight="1" thickBot="1" x14ac:dyDescent="0.35">
      <c r="A56" s="58"/>
      <c r="B56" s="25"/>
      <c r="C56" s="203" t="s">
        <v>55</v>
      </c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188"/>
      <c r="AE56" s="68"/>
      <c r="AF56" s="122">
        <v>3147000</v>
      </c>
      <c r="AG56" s="127">
        <v>0</v>
      </c>
      <c r="AH56" s="128">
        <v>0</v>
      </c>
      <c r="AI56" s="129"/>
      <c r="AJ56" s="130">
        <f t="shared" si="12"/>
        <v>0</v>
      </c>
      <c r="AK56" s="25"/>
      <c r="AL56" s="25"/>
      <c r="AM56" s="25"/>
      <c r="AN56" s="25"/>
      <c r="AO56" s="25"/>
    </row>
    <row r="57" spans="1:41" s="24" customFormat="1" ht="66" customHeight="1" thickBot="1" x14ac:dyDescent="0.35">
      <c r="A57" s="58"/>
      <c r="B57" s="25"/>
      <c r="C57" s="203" t="s">
        <v>56</v>
      </c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  <c r="O57" s="204"/>
      <c r="P57" s="204"/>
      <c r="Q57" s="204"/>
      <c r="R57" s="204"/>
      <c r="S57" s="204"/>
      <c r="T57" s="204"/>
      <c r="U57" s="204"/>
      <c r="V57" s="204"/>
      <c r="W57" s="204"/>
      <c r="X57" s="204"/>
      <c r="Y57" s="204"/>
      <c r="Z57" s="204"/>
      <c r="AA57" s="204"/>
      <c r="AB57" s="204"/>
      <c r="AC57" s="204"/>
      <c r="AD57" s="188"/>
      <c r="AE57" s="68"/>
      <c r="AF57" s="122">
        <v>8467000</v>
      </c>
      <c r="AG57" s="127">
        <v>0</v>
      </c>
      <c r="AH57" s="128">
        <v>0</v>
      </c>
      <c r="AI57" s="129"/>
      <c r="AJ57" s="130">
        <f t="shared" si="12"/>
        <v>0</v>
      </c>
      <c r="AK57" s="25"/>
      <c r="AL57" s="25"/>
      <c r="AM57" s="25"/>
      <c r="AN57" s="25"/>
      <c r="AO57" s="25"/>
    </row>
    <row r="58" spans="1:41" s="24" customFormat="1" ht="84" customHeight="1" thickBot="1" x14ac:dyDescent="0.35">
      <c r="A58" s="58"/>
      <c r="B58" s="25"/>
      <c r="C58" s="203" t="s">
        <v>57</v>
      </c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188"/>
      <c r="AE58" s="68"/>
      <c r="AF58" s="122">
        <v>998520</v>
      </c>
      <c r="AG58" s="127">
        <v>0</v>
      </c>
      <c r="AH58" s="128">
        <v>0</v>
      </c>
      <c r="AI58" s="129"/>
      <c r="AJ58" s="130">
        <f t="shared" si="12"/>
        <v>0</v>
      </c>
      <c r="AK58" s="25"/>
      <c r="AL58" s="25"/>
      <c r="AM58" s="25"/>
      <c r="AN58" s="25"/>
      <c r="AO58" s="25"/>
    </row>
    <row r="59" spans="1:41" s="24" customFormat="1" ht="84" customHeight="1" thickBot="1" x14ac:dyDescent="0.35">
      <c r="A59" s="58"/>
      <c r="B59" s="25"/>
      <c r="C59" s="203" t="s">
        <v>61</v>
      </c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  <c r="O59" s="204"/>
      <c r="P59" s="204"/>
      <c r="Q59" s="204"/>
      <c r="R59" s="204"/>
      <c r="S59" s="204"/>
      <c r="T59" s="204"/>
      <c r="U59" s="204"/>
      <c r="V59" s="204"/>
      <c r="W59" s="204"/>
      <c r="X59" s="204"/>
      <c r="Y59" s="204"/>
      <c r="Z59" s="204"/>
      <c r="AA59" s="204"/>
      <c r="AB59" s="204"/>
      <c r="AC59" s="204"/>
      <c r="AD59" s="189"/>
      <c r="AE59" s="68"/>
      <c r="AF59" s="122">
        <v>27305000</v>
      </c>
      <c r="AG59" s="127">
        <v>0</v>
      </c>
      <c r="AH59" s="128">
        <v>0</v>
      </c>
      <c r="AI59" s="129"/>
      <c r="AJ59" s="130">
        <f t="shared" si="12"/>
        <v>0</v>
      </c>
      <c r="AK59" s="25"/>
      <c r="AL59" s="25"/>
      <c r="AM59" s="25"/>
      <c r="AN59" s="25"/>
      <c r="AO59" s="25"/>
    </row>
    <row r="60" spans="1:41" s="24" customFormat="1" ht="84" customHeight="1" thickBot="1" x14ac:dyDescent="0.35">
      <c r="A60" s="58"/>
      <c r="B60" s="25"/>
      <c r="C60" s="203" t="s">
        <v>63</v>
      </c>
      <c r="D60" s="204"/>
      <c r="E60" s="204"/>
      <c r="F60" s="204"/>
      <c r="G60" s="204"/>
      <c r="H60" s="204"/>
      <c r="I60" s="204"/>
      <c r="J60" s="204"/>
      <c r="K60" s="204"/>
      <c r="L60" s="204"/>
      <c r="M60" s="204"/>
      <c r="N60" s="204"/>
      <c r="O60" s="204"/>
      <c r="P60" s="204"/>
      <c r="Q60" s="204"/>
      <c r="R60" s="204"/>
      <c r="S60" s="204"/>
      <c r="T60" s="204"/>
      <c r="U60" s="204"/>
      <c r="V60" s="204"/>
      <c r="W60" s="204"/>
      <c r="X60" s="204"/>
      <c r="Y60" s="204"/>
      <c r="Z60" s="204"/>
      <c r="AA60" s="204"/>
      <c r="AB60" s="204"/>
      <c r="AC60" s="204"/>
      <c r="AD60" s="190"/>
      <c r="AE60" s="68"/>
      <c r="AF60" s="122">
        <v>852000</v>
      </c>
      <c r="AG60" s="127">
        <v>0</v>
      </c>
      <c r="AH60" s="128">
        <v>0</v>
      </c>
      <c r="AI60" s="129"/>
      <c r="AJ60" s="130">
        <f t="shared" si="12"/>
        <v>0</v>
      </c>
      <c r="AK60" s="25"/>
      <c r="AL60" s="25"/>
      <c r="AM60" s="25"/>
      <c r="AN60" s="25"/>
      <c r="AO60" s="25"/>
    </row>
    <row r="61" spans="1:41" s="24" customFormat="1" ht="84" customHeight="1" thickBot="1" x14ac:dyDescent="0.35">
      <c r="A61" s="58"/>
      <c r="B61" s="25"/>
      <c r="C61" s="203" t="s">
        <v>64</v>
      </c>
      <c r="D61" s="204"/>
      <c r="E61" s="204"/>
      <c r="F61" s="204"/>
      <c r="G61" s="204"/>
      <c r="H61" s="204"/>
      <c r="I61" s="204"/>
      <c r="J61" s="204"/>
      <c r="K61" s="204"/>
      <c r="L61" s="204"/>
      <c r="M61" s="204"/>
      <c r="N61" s="204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190"/>
      <c r="AE61" s="68"/>
      <c r="AF61" s="122">
        <v>911000</v>
      </c>
      <c r="AG61" s="127">
        <v>0</v>
      </c>
      <c r="AH61" s="128">
        <v>0</v>
      </c>
      <c r="AI61" s="129"/>
      <c r="AJ61" s="130">
        <f t="shared" si="12"/>
        <v>0</v>
      </c>
      <c r="AK61" s="25"/>
      <c r="AL61" s="25"/>
      <c r="AM61" s="25"/>
      <c r="AN61" s="25"/>
      <c r="AO61" s="25"/>
    </row>
    <row r="62" spans="1:41" s="24" customFormat="1" ht="120.75" customHeight="1" thickBot="1" x14ac:dyDescent="0.35">
      <c r="A62" s="58"/>
      <c r="B62" s="25"/>
      <c r="C62" s="203" t="s">
        <v>65</v>
      </c>
      <c r="D62" s="204"/>
      <c r="E62" s="204"/>
      <c r="F62" s="204"/>
      <c r="G62" s="204"/>
      <c r="H62" s="204"/>
      <c r="I62" s="204"/>
      <c r="J62" s="204"/>
      <c r="K62" s="204"/>
      <c r="L62" s="204"/>
      <c r="M62" s="204"/>
      <c r="N62" s="204"/>
      <c r="O62" s="204"/>
      <c r="P62" s="204"/>
      <c r="Q62" s="204"/>
      <c r="R62" s="204"/>
      <c r="S62" s="204"/>
      <c r="T62" s="204"/>
      <c r="U62" s="204"/>
      <c r="V62" s="204"/>
      <c r="W62" s="204"/>
      <c r="X62" s="204"/>
      <c r="Y62" s="204"/>
      <c r="Z62" s="204"/>
      <c r="AA62" s="204"/>
      <c r="AB62" s="204"/>
      <c r="AC62" s="204"/>
      <c r="AD62" s="190"/>
      <c r="AE62" s="68"/>
      <c r="AF62" s="122">
        <v>404800</v>
      </c>
      <c r="AG62" s="127">
        <v>0</v>
      </c>
      <c r="AH62" s="128">
        <v>0</v>
      </c>
      <c r="AI62" s="129"/>
      <c r="AJ62" s="130">
        <v>0</v>
      </c>
      <c r="AK62" s="25"/>
      <c r="AL62" s="25"/>
      <c r="AM62" s="25"/>
      <c r="AN62" s="25"/>
      <c r="AO62" s="25"/>
    </row>
    <row r="63" spans="1:41" s="24" customFormat="1" ht="59.25" customHeight="1" thickBot="1" x14ac:dyDescent="0.35">
      <c r="A63" s="58"/>
      <c r="B63" s="25"/>
      <c r="C63" s="270" t="s">
        <v>43</v>
      </c>
      <c r="D63" s="271"/>
      <c r="E63" s="271"/>
      <c r="F63" s="271"/>
      <c r="G63" s="271"/>
      <c r="H63" s="271"/>
      <c r="I63" s="271"/>
      <c r="J63" s="271"/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124"/>
      <c r="AE63" s="125"/>
      <c r="AF63" s="126">
        <f>AF65+AF66</f>
        <v>43560000</v>
      </c>
      <c r="AG63" s="126">
        <f t="shared" ref="AG63:AI63" si="13">AG65+AG66</f>
        <v>43560000</v>
      </c>
      <c r="AH63" s="126">
        <f t="shared" si="13"/>
        <v>43394337.950000003</v>
      </c>
      <c r="AI63" s="126">
        <f t="shared" si="13"/>
        <v>0</v>
      </c>
      <c r="AJ63" s="172">
        <f>AG63-AH63</f>
        <v>165662.04999999702</v>
      </c>
      <c r="AK63" s="25"/>
      <c r="AL63" s="25"/>
      <c r="AM63" s="25"/>
      <c r="AN63" s="25"/>
      <c r="AO63" s="25"/>
    </row>
    <row r="64" spans="1:41" s="24" customFormat="1" ht="22.5" customHeight="1" thickBot="1" x14ac:dyDescent="0.35">
      <c r="A64" s="58"/>
      <c r="B64" s="25"/>
      <c r="C64" s="288" t="s">
        <v>45</v>
      </c>
      <c r="D64" s="289"/>
      <c r="E64" s="289"/>
      <c r="F64" s="289"/>
      <c r="G64" s="289"/>
      <c r="H64" s="289"/>
      <c r="I64" s="289"/>
      <c r="J64" s="289"/>
      <c r="K64" s="289"/>
      <c r="L64" s="289"/>
      <c r="M64" s="289"/>
      <c r="N64" s="289"/>
      <c r="O64" s="289"/>
      <c r="P64" s="289"/>
      <c r="Q64" s="289"/>
      <c r="R64" s="289"/>
      <c r="S64" s="289"/>
      <c r="T64" s="289"/>
      <c r="U64" s="289"/>
      <c r="V64" s="289"/>
      <c r="W64" s="289"/>
      <c r="X64" s="289"/>
      <c r="Y64" s="289"/>
      <c r="Z64" s="289"/>
      <c r="AA64" s="289"/>
      <c r="AB64" s="289"/>
      <c r="AC64" s="289"/>
      <c r="AD64" s="196"/>
      <c r="AE64" s="182"/>
      <c r="AF64" s="66"/>
      <c r="AG64" s="64"/>
      <c r="AH64" s="135"/>
      <c r="AI64" s="136"/>
      <c r="AJ64" s="172"/>
      <c r="AK64" s="25"/>
      <c r="AL64" s="25"/>
      <c r="AM64" s="25"/>
      <c r="AN64" s="25"/>
      <c r="AO64" s="25"/>
    </row>
    <row r="65" spans="1:41" s="24" customFormat="1" ht="72" customHeight="1" thickBot="1" x14ac:dyDescent="0.35">
      <c r="A65" s="58"/>
      <c r="B65" s="25"/>
      <c r="C65" s="203" t="s">
        <v>62</v>
      </c>
      <c r="D65" s="204"/>
      <c r="E65" s="204"/>
      <c r="F65" s="204"/>
      <c r="G65" s="204"/>
      <c r="H65" s="204"/>
      <c r="I65" s="204"/>
      <c r="J65" s="204"/>
      <c r="K65" s="204"/>
      <c r="L65" s="204"/>
      <c r="M65" s="204"/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  <c r="Y65" s="204"/>
      <c r="Z65" s="204"/>
      <c r="AA65" s="204"/>
      <c r="AB65" s="204"/>
      <c r="AC65" s="204"/>
      <c r="AD65" s="196"/>
      <c r="AE65" s="182"/>
      <c r="AF65" s="66">
        <v>41360000</v>
      </c>
      <c r="AG65" s="64">
        <v>41360000</v>
      </c>
      <c r="AH65" s="135">
        <v>41360000</v>
      </c>
      <c r="AI65" s="136"/>
      <c r="AJ65" s="172">
        <f>AG65-AH65</f>
        <v>0</v>
      </c>
      <c r="AK65" s="25"/>
      <c r="AL65" s="25"/>
      <c r="AM65" s="25"/>
      <c r="AN65" s="25"/>
      <c r="AO65" s="25"/>
    </row>
    <row r="66" spans="1:41" s="24" customFormat="1" ht="51.75" customHeight="1" thickBot="1" x14ac:dyDescent="0.55000000000000004">
      <c r="A66" s="58"/>
      <c r="B66" s="25"/>
      <c r="C66" s="263" t="s">
        <v>44</v>
      </c>
      <c r="D66" s="290"/>
      <c r="E66" s="290"/>
      <c r="F66" s="290"/>
      <c r="G66" s="290"/>
      <c r="H66" s="290"/>
      <c r="I66" s="290"/>
      <c r="J66" s="290"/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0"/>
      <c r="W66" s="290"/>
      <c r="X66" s="290"/>
      <c r="Y66" s="290"/>
      <c r="Z66" s="290"/>
      <c r="AA66" s="290"/>
      <c r="AB66" s="290"/>
      <c r="AC66" s="290"/>
      <c r="AD66" s="291"/>
      <c r="AE66" s="120"/>
      <c r="AF66" s="122">
        <v>2200000</v>
      </c>
      <c r="AG66" s="127">
        <v>2200000</v>
      </c>
      <c r="AH66" s="128">
        <v>2034337.95</v>
      </c>
      <c r="AI66" s="129"/>
      <c r="AJ66" s="130">
        <f>AG66-AH66</f>
        <v>165662.05000000005</v>
      </c>
      <c r="AK66" s="25"/>
      <c r="AL66" s="25"/>
      <c r="AM66" s="25"/>
      <c r="AN66" s="25"/>
      <c r="AO66" s="25"/>
    </row>
    <row r="67" spans="1:41" ht="69.75" customHeight="1" thickBot="1" x14ac:dyDescent="0.35">
      <c r="A67" s="60"/>
      <c r="B67" s="1"/>
      <c r="C67" s="242" t="s">
        <v>37</v>
      </c>
      <c r="D67" s="243"/>
      <c r="E67" s="243"/>
      <c r="F67" s="243"/>
      <c r="G67" s="243"/>
      <c r="H67" s="243"/>
      <c r="I67" s="243"/>
      <c r="J67" s="243"/>
      <c r="K67" s="243"/>
      <c r="L67" s="243"/>
      <c r="M67" s="243"/>
      <c r="N67" s="243"/>
      <c r="O67" s="243"/>
      <c r="P67" s="243"/>
      <c r="Q67" s="243"/>
      <c r="R67" s="243"/>
      <c r="S67" s="243"/>
      <c r="T67" s="243"/>
      <c r="U67" s="243"/>
      <c r="V67" s="243"/>
      <c r="W67" s="243"/>
      <c r="X67" s="243"/>
      <c r="Y67" s="243"/>
      <c r="Z67" s="243"/>
      <c r="AA67" s="243"/>
      <c r="AB67" s="243"/>
      <c r="AC67" s="243"/>
      <c r="AD67" s="244"/>
      <c r="AE67" s="96"/>
      <c r="AF67" s="65">
        <f>AF3+AF43+AF63</f>
        <v>946008730</v>
      </c>
      <c r="AG67" s="65">
        <f>AG3+AG43+AG63</f>
        <v>566862734.75</v>
      </c>
      <c r="AH67" s="65">
        <f>AH3+AH43+AH63</f>
        <v>475769509.88999993</v>
      </c>
      <c r="AI67" s="65">
        <f>AI3+AI43+AI63</f>
        <v>0</v>
      </c>
      <c r="AJ67" s="65">
        <f>AJ3+AJ43+AJ63</f>
        <v>91093224.860000014</v>
      </c>
      <c r="AK67" s="1"/>
      <c r="AL67" s="1"/>
      <c r="AM67" s="1"/>
      <c r="AN67" s="1"/>
      <c r="AO67" s="1"/>
    </row>
    <row r="68" spans="1:41" ht="61.5" customHeight="1" x14ac:dyDescent="0.4">
      <c r="A68" s="60"/>
      <c r="B68" s="1"/>
      <c r="C68" s="45" t="s">
        <v>68</v>
      </c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G68" s="45"/>
      <c r="AH68" s="45" t="s">
        <v>69</v>
      </c>
      <c r="AI68" s="1"/>
      <c r="AJ68" s="69"/>
      <c r="AK68" s="1"/>
      <c r="AL68" s="1"/>
      <c r="AM68" s="1"/>
      <c r="AN68" s="1"/>
      <c r="AO68" s="1"/>
    </row>
    <row r="69" spans="1:41" ht="62.45" hidden="1" customHeight="1" thickBot="1" x14ac:dyDescent="0.55000000000000004">
      <c r="A69" s="60"/>
      <c r="B69" s="1"/>
      <c r="C69" s="46"/>
      <c r="D69" s="47"/>
      <c r="E69" s="47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7"/>
      <c r="AA69" s="47"/>
      <c r="AB69" s="67"/>
      <c r="AC69" s="46"/>
      <c r="AD69" s="49"/>
      <c r="AE69" s="20"/>
      <c r="AF69" s="77"/>
      <c r="AG69" s="38"/>
      <c r="AH69" s="1"/>
      <c r="AI69" s="1"/>
      <c r="AJ69" s="1"/>
      <c r="AK69" s="1"/>
      <c r="AL69" s="1"/>
      <c r="AM69" s="1"/>
      <c r="AN69" s="1"/>
      <c r="AO69" s="1"/>
    </row>
    <row r="70" spans="1:41" ht="45.75" customHeight="1" x14ac:dyDescent="0.4">
      <c r="A70" s="61"/>
      <c r="B70" s="51"/>
      <c r="C70" s="340" t="s">
        <v>70</v>
      </c>
      <c r="D70" s="338"/>
      <c r="E70" s="338"/>
      <c r="F70" s="338"/>
      <c r="G70" s="338"/>
      <c r="H70" s="338"/>
      <c r="I70" s="338"/>
      <c r="J70" s="338"/>
      <c r="K70" s="338"/>
      <c r="L70" s="338"/>
      <c r="M70" s="338"/>
      <c r="N70" s="338"/>
      <c r="O70" s="338"/>
      <c r="P70" s="338"/>
      <c r="Q70" s="338"/>
      <c r="R70" s="338"/>
      <c r="S70" s="338"/>
      <c r="T70" s="338"/>
      <c r="U70" s="338"/>
      <c r="V70" s="338"/>
      <c r="W70" s="338"/>
      <c r="X70" s="338"/>
      <c r="Y70" s="338"/>
      <c r="Z70" s="338"/>
      <c r="AA70" s="338"/>
      <c r="AB70" s="338"/>
      <c r="AC70" s="338"/>
      <c r="AD70" s="338"/>
      <c r="AE70" s="6"/>
      <c r="AF70" s="78"/>
      <c r="AG70" s="29"/>
      <c r="AH70" s="339" t="s">
        <v>71</v>
      </c>
      <c r="AI70" s="1"/>
      <c r="AJ70" s="1"/>
      <c r="AK70" s="1"/>
      <c r="AL70" s="1"/>
      <c r="AM70" s="1"/>
      <c r="AN70" s="1"/>
      <c r="AO70" s="1"/>
    </row>
    <row r="71" spans="1:41" ht="52.5" customHeight="1" x14ac:dyDescent="0.4">
      <c r="A71" s="60"/>
      <c r="B71" s="1"/>
      <c r="C71" s="50" t="s">
        <v>18</v>
      </c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G71" s="50"/>
      <c r="AH71" s="50" t="s">
        <v>19</v>
      </c>
      <c r="AI71" s="1"/>
      <c r="AJ71" s="1"/>
      <c r="AK71" s="1"/>
      <c r="AL71" s="1"/>
      <c r="AM71" s="1"/>
      <c r="AN71" s="1"/>
      <c r="AO71" s="1"/>
    </row>
    <row r="72" spans="1:41" ht="69.599999999999994" hidden="1" customHeight="1" thickBot="1" x14ac:dyDescent="0.4">
      <c r="A72" s="60"/>
      <c r="B72" s="1"/>
      <c r="C72" s="246"/>
      <c r="D72" s="247"/>
      <c r="E72" s="247"/>
      <c r="F72" s="247"/>
      <c r="G72" s="247"/>
      <c r="H72" s="247"/>
      <c r="I72" s="247"/>
      <c r="J72" s="247"/>
      <c r="K72" s="247"/>
      <c r="L72" s="247"/>
      <c r="M72" s="247"/>
      <c r="N72" s="247"/>
      <c r="O72" s="247"/>
      <c r="P72" s="247"/>
      <c r="Q72" s="247"/>
      <c r="R72" s="247"/>
      <c r="S72" s="247"/>
      <c r="T72" s="247"/>
      <c r="U72" s="247"/>
      <c r="V72" s="247"/>
      <c r="W72" s="247"/>
      <c r="X72" s="247"/>
      <c r="Y72" s="247"/>
      <c r="Z72" s="247"/>
      <c r="AA72" s="247"/>
      <c r="AB72" s="247"/>
      <c r="AC72" s="247"/>
      <c r="AD72" s="247"/>
      <c r="AE72" s="6"/>
      <c r="AF72" s="78"/>
      <c r="AG72" s="29"/>
      <c r="AH72" s="1"/>
      <c r="AI72" s="1"/>
      <c r="AJ72" s="1"/>
      <c r="AK72" s="1"/>
      <c r="AL72" s="1"/>
      <c r="AM72" s="1"/>
      <c r="AN72" s="1"/>
      <c r="AO72" s="1"/>
    </row>
    <row r="73" spans="1:41" ht="86.25" customHeight="1" x14ac:dyDescent="0.35">
      <c r="A73" s="60"/>
      <c r="B73" s="1"/>
      <c r="C73" s="248"/>
      <c r="D73" s="249"/>
      <c r="E73" s="249"/>
      <c r="F73" s="249"/>
      <c r="G73" s="249"/>
      <c r="H73" s="249"/>
      <c r="I73" s="249"/>
      <c r="J73" s="249"/>
      <c r="K73" s="249"/>
      <c r="L73" s="249"/>
      <c r="M73" s="249"/>
      <c r="N73" s="249"/>
      <c r="O73" s="249"/>
      <c r="P73" s="249"/>
      <c r="Q73" s="249"/>
      <c r="R73" s="249"/>
      <c r="S73" s="249"/>
      <c r="T73" s="249"/>
      <c r="U73" s="249"/>
      <c r="V73" s="249"/>
      <c r="W73" s="249"/>
      <c r="X73" s="249"/>
      <c r="Y73" s="249"/>
      <c r="Z73" s="249"/>
      <c r="AA73" s="249"/>
      <c r="AB73" s="249"/>
      <c r="AC73" s="249"/>
      <c r="AD73" s="249"/>
      <c r="AE73" s="6"/>
      <c r="AF73" s="78"/>
      <c r="AG73" s="29"/>
      <c r="AH73" s="1"/>
      <c r="AI73" s="1"/>
      <c r="AJ73" s="1"/>
      <c r="AK73" s="1"/>
      <c r="AL73" s="1"/>
      <c r="AM73" s="1"/>
      <c r="AN73" s="1"/>
      <c r="AO73" s="1"/>
    </row>
    <row r="74" spans="1:41" ht="69.599999999999994" customHeight="1" x14ac:dyDescent="0.35">
      <c r="A74" s="60"/>
      <c r="B74" s="1"/>
      <c r="C74" s="250"/>
      <c r="D74" s="238"/>
      <c r="E74" s="238"/>
      <c r="F74" s="238"/>
      <c r="G74" s="238"/>
      <c r="H74" s="238"/>
      <c r="I74" s="238"/>
      <c r="J74" s="238"/>
      <c r="K74" s="238"/>
      <c r="L74" s="238"/>
      <c r="M74" s="238"/>
      <c r="N74" s="238"/>
      <c r="O74" s="238"/>
      <c r="P74" s="238"/>
      <c r="Q74" s="238"/>
      <c r="R74" s="238"/>
      <c r="S74" s="238"/>
      <c r="T74" s="238"/>
      <c r="U74" s="238"/>
      <c r="V74" s="238"/>
      <c r="W74" s="238"/>
      <c r="X74" s="238"/>
      <c r="Y74" s="238"/>
      <c r="Z74" s="238"/>
      <c r="AA74" s="238"/>
      <c r="AB74" s="238"/>
      <c r="AC74" s="238"/>
      <c r="AD74" s="238"/>
      <c r="AE74" s="6"/>
      <c r="AF74" s="79"/>
      <c r="AG74" s="29"/>
      <c r="AH74" s="1"/>
      <c r="AI74" s="1"/>
      <c r="AJ74" s="1"/>
      <c r="AK74" s="1"/>
      <c r="AL74" s="1"/>
      <c r="AM74" s="1"/>
      <c r="AN74" s="1"/>
      <c r="AO74" s="1"/>
    </row>
    <row r="75" spans="1:41" ht="89.25" customHeight="1" x14ac:dyDescent="0.35">
      <c r="A75" s="60"/>
      <c r="B75" s="1"/>
      <c r="C75" s="246"/>
      <c r="D75" s="256"/>
      <c r="E75" s="256"/>
      <c r="F75" s="256"/>
      <c r="G75" s="256"/>
      <c r="H75" s="256"/>
      <c r="I75" s="256"/>
      <c r="J75" s="256"/>
      <c r="K75" s="256"/>
      <c r="L75" s="256"/>
      <c r="M75" s="256"/>
      <c r="N75" s="256"/>
      <c r="O75" s="256"/>
      <c r="P75" s="256"/>
      <c r="Q75" s="256"/>
      <c r="R75" s="256"/>
      <c r="S75" s="256"/>
      <c r="T75" s="256"/>
      <c r="U75" s="256"/>
      <c r="V75" s="256"/>
      <c r="W75" s="256"/>
      <c r="X75" s="256"/>
      <c r="Y75" s="256"/>
      <c r="Z75" s="256"/>
      <c r="AA75" s="256"/>
      <c r="AB75" s="256"/>
      <c r="AC75" s="256"/>
      <c r="AD75" s="256"/>
      <c r="AE75" s="6"/>
      <c r="AF75" s="78"/>
      <c r="AG75" s="29"/>
      <c r="AH75" s="1"/>
      <c r="AI75" s="1"/>
      <c r="AJ75" s="1"/>
      <c r="AK75" s="1"/>
      <c r="AL75" s="1"/>
      <c r="AM75" s="1"/>
      <c r="AN75" s="1"/>
      <c r="AO75" s="1"/>
    </row>
    <row r="76" spans="1:41" ht="89.25" customHeight="1" x14ac:dyDescent="0.35">
      <c r="A76" s="60"/>
      <c r="B76" s="1"/>
      <c r="C76" s="246"/>
      <c r="D76" s="247"/>
      <c r="E76" s="247"/>
      <c r="F76" s="247"/>
      <c r="G76" s="247"/>
      <c r="H76" s="247"/>
      <c r="I76" s="247"/>
      <c r="J76" s="247"/>
      <c r="K76" s="247"/>
      <c r="L76" s="247"/>
      <c r="M76" s="247"/>
      <c r="N76" s="247"/>
      <c r="O76" s="247"/>
      <c r="P76" s="247"/>
      <c r="Q76" s="247"/>
      <c r="R76" s="247"/>
      <c r="S76" s="247"/>
      <c r="T76" s="247"/>
      <c r="U76" s="247"/>
      <c r="V76" s="247"/>
      <c r="W76" s="247"/>
      <c r="X76" s="247"/>
      <c r="Y76" s="247"/>
      <c r="Z76" s="247"/>
      <c r="AA76" s="247"/>
      <c r="AB76" s="247"/>
      <c r="AC76" s="247"/>
      <c r="AD76" s="247"/>
      <c r="AE76" s="6"/>
      <c r="AF76" s="78"/>
      <c r="AG76" s="29"/>
      <c r="AH76" s="1"/>
      <c r="AI76" s="1"/>
      <c r="AJ76" s="1"/>
      <c r="AK76" s="1"/>
      <c r="AL76" s="1"/>
      <c r="AM76" s="1"/>
      <c r="AN76" s="1"/>
      <c r="AO76" s="1"/>
    </row>
    <row r="77" spans="1:41" ht="96.75" customHeight="1" x14ac:dyDescent="0.35">
      <c r="A77" s="60"/>
      <c r="B77" s="1"/>
      <c r="C77" s="246"/>
      <c r="D77" s="247"/>
      <c r="E77" s="247"/>
      <c r="F77" s="247"/>
      <c r="G77" s="247"/>
      <c r="H77" s="247"/>
      <c r="I77" s="247"/>
      <c r="J77" s="247"/>
      <c r="K77" s="247"/>
      <c r="L77" s="247"/>
      <c r="M77" s="247"/>
      <c r="N77" s="247"/>
      <c r="O77" s="247"/>
      <c r="P77" s="247"/>
      <c r="Q77" s="247"/>
      <c r="R77" s="247"/>
      <c r="S77" s="247"/>
      <c r="T77" s="247"/>
      <c r="U77" s="247"/>
      <c r="V77" s="247"/>
      <c r="W77" s="247"/>
      <c r="X77" s="247"/>
      <c r="Y77" s="247"/>
      <c r="Z77" s="247"/>
      <c r="AA77" s="247"/>
      <c r="AB77" s="247"/>
      <c r="AC77" s="247"/>
      <c r="AD77" s="247"/>
      <c r="AE77" s="6"/>
      <c r="AF77" s="78"/>
      <c r="AG77" s="29"/>
      <c r="AH77" s="1"/>
      <c r="AI77" s="1"/>
      <c r="AJ77" s="1"/>
      <c r="AK77" s="1"/>
      <c r="AL77" s="1"/>
      <c r="AM77" s="1"/>
      <c r="AN77" s="1"/>
      <c r="AO77" s="1"/>
    </row>
    <row r="78" spans="1:41" ht="102.75" customHeight="1" x14ac:dyDescent="0.35">
      <c r="A78" s="60"/>
      <c r="B78" s="1"/>
      <c r="C78" s="246"/>
      <c r="D78" s="247"/>
      <c r="E78" s="247"/>
      <c r="F78" s="247"/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7"/>
      <c r="X78" s="247"/>
      <c r="Y78" s="247"/>
      <c r="Z78" s="247"/>
      <c r="AA78" s="247"/>
      <c r="AB78" s="247"/>
      <c r="AC78" s="247"/>
      <c r="AD78" s="247"/>
      <c r="AE78" s="6"/>
      <c r="AF78" s="80"/>
      <c r="AG78" s="29"/>
      <c r="AH78" s="1"/>
      <c r="AI78" s="1"/>
      <c r="AJ78" s="1"/>
      <c r="AK78" s="1"/>
      <c r="AL78" s="1"/>
      <c r="AM78" s="1"/>
      <c r="AN78" s="1"/>
      <c r="AO78" s="1"/>
    </row>
    <row r="79" spans="1:41" ht="93" customHeight="1" x14ac:dyDescent="0.35">
      <c r="A79" s="60"/>
      <c r="B79" s="1"/>
      <c r="C79" s="246"/>
      <c r="D79" s="247"/>
      <c r="E79" s="247"/>
      <c r="F79" s="247"/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247"/>
      <c r="R79" s="247"/>
      <c r="S79" s="247"/>
      <c r="T79" s="247"/>
      <c r="U79" s="247"/>
      <c r="V79" s="247"/>
      <c r="W79" s="247"/>
      <c r="X79" s="247"/>
      <c r="Y79" s="247"/>
      <c r="Z79" s="247"/>
      <c r="AA79" s="247"/>
      <c r="AB79" s="247"/>
      <c r="AC79" s="247"/>
      <c r="AD79" s="247"/>
      <c r="AE79" s="6"/>
      <c r="AF79" s="80"/>
      <c r="AG79" s="29"/>
      <c r="AH79" s="1"/>
      <c r="AI79" s="1"/>
      <c r="AJ79" s="1"/>
      <c r="AK79" s="1"/>
      <c r="AL79" s="1"/>
      <c r="AM79" s="1"/>
      <c r="AN79" s="1"/>
      <c r="AO79" s="1"/>
    </row>
    <row r="80" spans="1:41" ht="27.75" customHeight="1" x14ac:dyDescent="0.35">
      <c r="A80" s="60"/>
      <c r="B80" s="1"/>
      <c r="C80" s="246"/>
      <c r="D80" s="247"/>
      <c r="E80" s="247"/>
      <c r="F80" s="247"/>
      <c r="G80" s="247"/>
      <c r="H80" s="247"/>
      <c r="I80" s="247"/>
      <c r="J80" s="247"/>
      <c r="K80" s="247"/>
      <c r="L80" s="247"/>
      <c r="M80" s="247"/>
      <c r="N80" s="247"/>
      <c r="O80" s="247"/>
      <c r="P80" s="247"/>
      <c r="Q80" s="247"/>
      <c r="R80" s="247"/>
      <c r="S80" s="247"/>
      <c r="T80" s="247"/>
      <c r="U80" s="247"/>
      <c r="V80" s="247"/>
      <c r="W80" s="247"/>
      <c r="X80" s="247"/>
      <c r="Y80" s="247"/>
      <c r="Z80" s="247"/>
      <c r="AA80" s="247"/>
      <c r="AB80" s="247"/>
      <c r="AC80" s="247"/>
      <c r="AD80" s="247"/>
      <c r="AE80" s="6"/>
      <c r="AF80" s="78"/>
      <c r="AG80" s="29"/>
      <c r="AH80" s="1"/>
      <c r="AI80" s="1"/>
      <c r="AJ80" s="1"/>
      <c r="AK80" s="1"/>
      <c r="AL80" s="1"/>
      <c r="AM80" s="1"/>
      <c r="AN80" s="1"/>
      <c r="AO80" s="1"/>
    </row>
    <row r="81" spans="1:41" ht="34.5" customHeight="1" x14ac:dyDescent="0.35">
      <c r="A81" s="60"/>
      <c r="B81" s="1"/>
      <c r="C81" s="246"/>
      <c r="D81" s="247"/>
      <c r="E81" s="247"/>
      <c r="F81" s="247"/>
      <c r="G81" s="247"/>
      <c r="H81" s="247"/>
      <c r="I81" s="247"/>
      <c r="J81" s="247"/>
      <c r="K81" s="247"/>
      <c r="L81" s="247"/>
      <c r="M81" s="247"/>
      <c r="N81" s="247"/>
      <c r="O81" s="247"/>
      <c r="P81" s="247"/>
      <c r="Q81" s="247"/>
      <c r="R81" s="247"/>
      <c r="S81" s="247"/>
      <c r="T81" s="247"/>
      <c r="U81" s="247"/>
      <c r="V81" s="247"/>
      <c r="W81" s="247"/>
      <c r="X81" s="247"/>
      <c r="Y81" s="247"/>
      <c r="Z81" s="247"/>
      <c r="AA81" s="247"/>
      <c r="AB81" s="247"/>
      <c r="AC81" s="247"/>
      <c r="AD81" s="247"/>
      <c r="AE81" s="6"/>
      <c r="AF81" s="78"/>
      <c r="AG81" s="29"/>
      <c r="AH81" s="1"/>
      <c r="AI81" s="1"/>
      <c r="AJ81" s="1"/>
      <c r="AK81" s="1"/>
      <c r="AL81" s="1"/>
      <c r="AM81" s="1"/>
      <c r="AN81" s="1"/>
      <c r="AO81" s="1"/>
    </row>
    <row r="82" spans="1:41" ht="45.75" customHeight="1" x14ac:dyDescent="0.35">
      <c r="A82" s="60"/>
      <c r="B82" s="1"/>
      <c r="C82" s="251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  <c r="O82" s="210"/>
      <c r="P82" s="210"/>
      <c r="Q82" s="210"/>
      <c r="R82" s="210"/>
      <c r="S82" s="210"/>
      <c r="T82" s="210"/>
      <c r="U82" s="210"/>
      <c r="V82" s="210"/>
      <c r="W82" s="210"/>
      <c r="X82" s="210"/>
      <c r="Y82" s="210"/>
      <c r="Z82" s="210"/>
      <c r="AA82" s="210"/>
      <c r="AB82" s="210"/>
      <c r="AC82" s="210"/>
      <c r="AD82" s="210"/>
      <c r="AE82" s="6"/>
      <c r="AF82" s="78"/>
      <c r="AG82" s="29"/>
      <c r="AH82" s="1"/>
      <c r="AI82" s="1"/>
      <c r="AJ82" s="1"/>
      <c r="AK82" s="1"/>
      <c r="AL82" s="1"/>
      <c r="AM82" s="1"/>
      <c r="AN82" s="1"/>
      <c r="AO82" s="1"/>
    </row>
    <row r="83" spans="1:41" ht="87" customHeight="1" x14ac:dyDescent="0.35">
      <c r="A83" s="60"/>
      <c r="B83" s="1"/>
      <c r="C83" s="31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245"/>
      <c r="AA83" s="245"/>
      <c r="AB83" s="245"/>
      <c r="AC83" s="245"/>
      <c r="AD83" s="245"/>
      <c r="AE83" s="6"/>
      <c r="AF83" s="79"/>
      <c r="AG83" s="29"/>
      <c r="AH83" s="1"/>
      <c r="AI83" s="1"/>
      <c r="AJ83" s="1"/>
      <c r="AK83" s="1"/>
      <c r="AL83" s="1"/>
      <c r="AM83" s="1"/>
      <c r="AN83" s="1"/>
      <c r="AO83" s="1"/>
    </row>
    <row r="84" spans="1:41" ht="81" customHeight="1" x14ac:dyDescent="0.35">
      <c r="A84" s="60"/>
      <c r="B84" s="1"/>
      <c r="C84" s="31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245"/>
      <c r="AA84" s="245"/>
      <c r="AB84" s="245"/>
      <c r="AC84" s="245"/>
      <c r="AD84" s="245"/>
      <c r="AE84" s="6"/>
      <c r="AF84" s="79"/>
      <c r="AG84" s="29"/>
      <c r="AH84" s="1"/>
      <c r="AI84" s="1"/>
      <c r="AJ84" s="1"/>
      <c r="AK84" s="1"/>
      <c r="AL84" s="1"/>
      <c r="AM84" s="1"/>
      <c r="AN84" s="1"/>
      <c r="AO84" s="1"/>
    </row>
    <row r="85" spans="1:41" ht="122.25" customHeight="1" x14ac:dyDescent="0.35">
      <c r="A85" s="60"/>
      <c r="B85" s="1"/>
      <c r="C85" s="207"/>
      <c r="D85" s="208"/>
      <c r="E85" s="208"/>
      <c r="F85" s="208"/>
      <c r="G85" s="208"/>
      <c r="H85" s="208"/>
      <c r="I85" s="208"/>
      <c r="J85" s="208"/>
      <c r="K85" s="208"/>
      <c r="L85" s="208"/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30"/>
      <c r="AF85" s="81"/>
      <c r="AG85" s="29"/>
      <c r="AH85" s="1"/>
      <c r="AI85" s="1"/>
      <c r="AJ85" s="1"/>
      <c r="AK85" s="1"/>
      <c r="AL85" s="1"/>
      <c r="AM85" s="1"/>
      <c r="AN85" s="1"/>
      <c r="AO85" s="1"/>
    </row>
    <row r="86" spans="1:41" ht="28.5" customHeight="1" x14ac:dyDescent="0.35">
      <c r="A86" s="60"/>
      <c r="B86" s="1"/>
      <c r="C86" s="207"/>
      <c r="D86" s="208"/>
      <c r="E86" s="208"/>
      <c r="F86" s="208"/>
      <c r="G86" s="208"/>
      <c r="H86" s="208"/>
      <c r="I86" s="208"/>
      <c r="J86" s="208"/>
      <c r="K86" s="208"/>
      <c r="L86" s="208"/>
      <c r="M86" s="208"/>
      <c r="N86" s="208"/>
      <c r="O86" s="208"/>
      <c r="P86" s="208"/>
      <c r="Q86" s="208"/>
      <c r="R86" s="208"/>
      <c r="S86" s="208"/>
      <c r="T86" s="208"/>
      <c r="U86" s="208"/>
      <c r="V86" s="208"/>
      <c r="W86" s="208"/>
      <c r="X86" s="208"/>
      <c r="Y86" s="208"/>
      <c r="Z86" s="208"/>
      <c r="AA86" s="208"/>
      <c r="AB86" s="208"/>
      <c r="AC86" s="208"/>
      <c r="AD86" s="208"/>
      <c r="AE86" s="6"/>
      <c r="AF86" s="81"/>
      <c r="AG86" s="29"/>
      <c r="AH86" s="1"/>
      <c r="AI86" s="1"/>
      <c r="AJ86" s="1"/>
      <c r="AK86" s="1"/>
      <c r="AL86" s="1"/>
      <c r="AM86" s="1"/>
      <c r="AN86" s="1"/>
      <c r="AO86" s="1"/>
    </row>
    <row r="87" spans="1:41" ht="81" customHeight="1" x14ac:dyDescent="0.35">
      <c r="A87" s="60"/>
      <c r="B87" s="1"/>
      <c r="C87" s="207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6"/>
      <c r="AF87" s="81"/>
      <c r="AG87" s="29"/>
      <c r="AH87" s="1"/>
      <c r="AI87" s="1"/>
      <c r="AJ87" s="1"/>
      <c r="AK87" s="1"/>
      <c r="AL87" s="1"/>
      <c r="AM87" s="1"/>
      <c r="AN87" s="1"/>
      <c r="AO87" s="1"/>
    </row>
    <row r="88" spans="1:41" ht="81" customHeight="1" x14ac:dyDescent="0.35">
      <c r="A88" s="60"/>
      <c r="B88" s="1"/>
      <c r="C88" s="207"/>
      <c r="D88" s="229"/>
      <c r="E88" s="229"/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6"/>
      <c r="AF88" s="81"/>
      <c r="AG88" s="29"/>
      <c r="AH88" s="1"/>
      <c r="AI88" s="1"/>
      <c r="AJ88" s="1"/>
      <c r="AK88" s="1"/>
      <c r="AL88" s="1"/>
      <c r="AM88" s="1"/>
      <c r="AN88" s="1"/>
      <c r="AO88" s="1"/>
    </row>
    <row r="89" spans="1:41" ht="81" customHeight="1" x14ac:dyDescent="0.35">
      <c r="A89" s="60"/>
      <c r="B89" s="1"/>
      <c r="C89" s="239"/>
      <c r="D89" s="240"/>
      <c r="E89" s="240"/>
      <c r="F89" s="240"/>
      <c r="G89" s="240"/>
      <c r="H89" s="240"/>
      <c r="I89" s="240"/>
      <c r="J89" s="240"/>
      <c r="K89" s="240"/>
      <c r="L89" s="240"/>
      <c r="M89" s="240"/>
      <c r="N89" s="240"/>
      <c r="O89" s="240"/>
      <c r="P89" s="240"/>
      <c r="Q89" s="240"/>
      <c r="R89" s="240"/>
      <c r="S89" s="240"/>
      <c r="T89" s="240"/>
      <c r="U89" s="240"/>
      <c r="V89" s="240"/>
      <c r="W89" s="240"/>
      <c r="X89" s="240"/>
      <c r="Y89" s="240"/>
      <c r="Z89" s="240"/>
      <c r="AA89" s="240"/>
      <c r="AB89" s="240"/>
      <c r="AC89" s="240"/>
      <c r="AD89" s="240"/>
      <c r="AE89" s="6"/>
      <c r="AF89" s="82"/>
      <c r="AG89" s="29"/>
      <c r="AH89" s="1"/>
      <c r="AI89" s="1"/>
      <c r="AJ89" s="1"/>
      <c r="AK89" s="1"/>
      <c r="AL89" s="1"/>
      <c r="AM89" s="1"/>
      <c r="AN89" s="1"/>
      <c r="AO89" s="1"/>
    </row>
    <row r="90" spans="1:41" ht="81" customHeight="1" x14ac:dyDescent="0.35">
      <c r="A90" s="60"/>
      <c r="B90" s="1"/>
      <c r="C90" s="33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241"/>
      <c r="AA90" s="241"/>
      <c r="AB90" s="241"/>
      <c r="AC90" s="241"/>
      <c r="AD90" s="241"/>
      <c r="AE90" s="6"/>
      <c r="AF90" s="83"/>
      <c r="AG90" s="29"/>
      <c r="AH90" s="1"/>
      <c r="AI90" s="1"/>
      <c r="AJ90" s="1"/>
      <c r="AK90" s="1"/>
      <c r="AL90" s="1"/>
      <c r="AM90" s="1"/>
      <c r="AN90" s="1"/>
      <c r="AO90" s="1"/>
    </row>
    <row r="91" spans="1:41" ht="69.599999999999994" customHeight="1" x14ac:dyDescent="0.35">
      <c r="A91" s="60"/>
      <c r="B91" s="1"/>
      <c r="C91" s="33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241"/>
      <c r="AA91" s="241"/>
      <c r="AB91" s="241"/>
      <c r="AC91" s="241"/>
      <c r="AD91" s="241"/>
      <c r="AE91" s="6"/>
      <c r="AF91" s="83"/>
      <c r="AG91" s="29"/>
      <c r="AH91" s="1"/>
      <c r="AI91" s="1"/>
      <c r="AJ91" s="1"/>
      <c r="AK91" s="1"/>
      <c r="AL91" s="1"/>
      <c r="AM91" s="1"/>
      <c r="AN91" s="1"/>
      <c r="AO91" s="1"/>
    </row>
    <row r="92" spans="1:41" ht="69.599999999999994" customHeight="1" x14ac:dyDescent="0.35">
      <c r="A92" s="60"/>
      <c r="B92" s="1"/>
      <c r="C92" s="254"/>
      <c r="D92" s="255"/>
      <c r="E92" s="255"/>
      <c r="F92" s="255"/>
      <c r="G92" s="255"/>
      <c r="H92" s="255"/>
      <c r="I92" s="255"/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6"/>
      <c r="AF92" s="84"/>
      <c r="AG92" s="29"/>
      <c r="AH92" s="1"/>
      <c r="AI92" s="1"/>
      <c r="AJ92" s="1"/>
      <c r="AK92" s="1"/>
      <c r="AL92" s="1"/>
      <c r="AM92" s="1"/>
      <c r="AN92" s="1"/>
      <c r="AO92" s="1"/>
    </row>
    <row r="93" spans="1:41" ht="21.75" customHeight="1" x14ac:dyDescent="0.35">
      <c r="A93" s="60"/>
      <c r="B93" s="1"/>
      <c r="C93" s="252"/>
      <c r="D93" s="253"/>
      <c r="E93" s="253"/>
      <c r="F93" s="253"/>
      <c r="G93" s="253"/>
      <c r="H93" s="253"/>
      <c r="I93" s="253"/>
      <c r="J93" s="253"/>
      <c r="K93" s="253"/>
      <c r="L93" s="253"/>
      <c r="M93" s="253"/>
      <c r="N93" s="253"/>
      <c r="O93" s="253"/>
      <c r="P93" s="253"/>
      <c r="Q93" s="253"/>
      <c r="R93" s="253"/>
      <c r="S93" s="253"/>
      <c r="T93" s="253"/>
      <c r="U93" s="253"/>
      <c r="V93" s="253"/>
      <c r="W93" s="253"/>
      <c r="X93" s="253"/>
      <c r="Y93" s="253"/>
      <c r="Z93" s="253"/>
      <c r="AA93" s="253"/>
      <c r="AB93" s="253"/>
      <c r="AC93" s="253"/>
      <c r="AD93" s="253"/>
      <c r="AE93" s="6"/>
      <c r="AF93" s="78"/>
      <c r="AG93" s="29"/>
      <c r="AH93" s="1"/>
      <c r="AI93" s="1"/>
      <c r="AJ93" s="1"/>
      <c r="AK93" s="1"/>
      <c r="AL93" s="1"/>
      <c r="AM93" s="1"/>
      <c r="AN93" s="1"/>
      <c r="AO93" s="1"/>
    </row>
    <row r="94" spans="1:41" ht="57.75" customHeight="1" x14ac:dyDescent="0.35">
      <c r="A94" s="60"/>
      <c r="B94" s="1"/>
      <c r="C94" s="209"/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  <c r="P94" s="210"/>
      <c r="Q94" s="210"/>
      <c r="R94" s="210"/>
      <c r="S94" s="210"/>
      <c r="T94" s="210"/>
      <c r="U94" s="210"/>
      <c r="V94" s="210"/>
      <c r="W94" s="210"/>
      <c r="X94" s="210"/>
      <c r="Y94" s="210"/>
      <c r="Z94" s="210"/>
      <c r="AA94" s="210"/>
      <c r="AB94" s="210"/>
      <c r="AC94" s="210"/>
      <c r="AD94" s="210"/>
      <c r="AE94" s="6"/>
      <c r="AF94" s="78"/>
      <c r="AG94" s="29"/>
      <c r="AH94" s="1"/>
      <c r="AI94" s="1"/>
      <c r="AJ94" s="1"/>
      <c r="AK94" s="1"/>
      <c r="AL94" s="1"/>
      <c r="AM94" s="1"/>
      <c r="AN94" s="1"/>
      <c r="AO94" s="1"/>
    </row>
    <row r="95" spans="1:41" ht="89.25" customHeight="1" x14ac:dyDescent="0.35">
      <c r="A95" s="60"/>
      <c r="B95" s="1"/>
      <c r="C95" s="228"/>
      <c r="D95" s="238"/>
      <c r="E95" s="238"/>
      <c r="F95" s="238"/>
      <c r="G95" s="238"/>
      <c r="H95" s="238"/>
      <c r="I95" s="238"/>
      <c r="J95" s="238"/>
      <c r="K95" s="238"/>
      <c r="L95" s="238"/>
      <c r="M95" s="238"/>
      <c r="N95" s="238"/>
      <c r="O95" s="238"/>
      <c r="P95" s="238"/>
      <c r="Q95" s="238"/>
      <c r="R95" s="238"/>
      <c r="S95" s="238"/>
      <c r="T95" s="238"/>
      <c r="U95" s="238"/>
      <c r="V95" s="238"/>
      <c r="W95" s="238"/>
      <c r="X95" s="238"/>
      <c r="Y95" s="238"/>
      <c r="Z95" s="238"/>
      <c r="AA95" s="238"/>
      <c r="AB95" s="238"/>
      <c r="AC95" s="238"/>
      <c r="AD95" s="238"/>
      <c r="AE95" s="6"/>
      <c r="AF95" s="79"/>
      <c r="AG95" s="29"/>
      <c r="AH95" s="1"/>
      <c r="AI95" s="1"/>
      <c r="AJ95" s="1"/>
      <c r="AK95" s="1"/>
      <c r="AL95" s="1"/>
      <c r="AM95" s="1"/>
      <c r="AN95" s="1"/>
      <c r="AO95" s="1"/>
    </row>
    <row r="96" spans="1:41" ht="24.75" customHeight="1" x14ac:dyDescent="0.35">
      <c r="A96" s="60"/>
      <c r="B96" s="1"/>
      <c r="C96" s="228"/>
      <c r="D96" s="238"/>
      <c r="E96" s="238"/>
      <c r="F96" s="238"/>
      <c r="G96" s="238"/>
      <c r="H96" s="238"/>
      <c r="I96" s="238"/>
      <c r="J96" s="238"/>
      <c r="K96" s="238"/>
      <c r="L96" s="238"/>
      <c r="M96" s="238"/>
      <c r="N96" s="238"/>
      <c r="O96" s="238"/>
      <c r="P96" s="238"/>
      <c r="Q96" s="238"/>
      <c r="R96" s="238"/>
      <c r="S96" s="238"/>
      <c r="T96" s="238"/>
      <c r="U96" s="238"/>
      <c r="V96" s="238"/>
      <c r="W96" s="238"/>
      <c r="X96" s="238"/>
      <c r="Y96" s="238"/>
      <c r="Z96" s="238"/>
      <c r="AA96" s="238"/>
      <c r="AB96" s="238"/>
      <c r="AC96" s="238"/>
      <c r="AD96" s="238"/>
      <c r="AE96" s="6"/>
      <c r="AF96" s="79"/>
      <c r="AG96" s="29"/>
      <c r="AH96" s="1"/>
      <c r="AI96" s="1"/>
      <c r="AJ96" s="1"/>
      <c r="AK96" s="1"/>
      <c r="AL96" s="1"/>
      <c r="AM96" s="1"/>
      <c r="AN96" s="1"/>
      <c r="AO96" s="1"/>
    </row>
    <row r="97" spans="1:41" ht="30" customHeight="1" x14ac:dyDescent="0.35">
      <c r="A97" s="60"/>
      <c r="B97" s="1"/>
      <c r="C97" s="228"/>
      <c r="D97" s="238"/>
      <c r="E97" s="238"/>
      <c r="F97" s="238"/>
      <c r="G97" s="238"/>
      <c r="H97" s="238"/>
      <c r="I97" s="238"/>
      <c r="J97" s="238"/>
      <c r="K97" s="238"/>
      <c r="L97" s="238"/>
      <c r="M97" s="238"/>
      <c r="N97" s="238"/>
      <c r="O97" s="238"/>
      <c r="P97" s="238"/>
      <c r="Q97" s="238"/>
      <c r="R97" s="238"/>
      <c r="S97" s="238"/>
      <c r="T97" s="238"/>
      <c r="U97" s="238"/>
      <c r="V97" s="238"/>
      <c r="W97" s="238"/>
      <c r="X97" s="238"/>
      <c r="Y97" s="238"/>
      <c r="Z97" s="238"/>
      <c r="AA97" s="238"/>
      <c r="AB97" s="238"/>
      <c r="AC97" s="238"/>
      <c r="AD97" s="238"/>
      <c r="AE97" s="6"/>
      <c r="AF97" s="79"/>
      <c r="AG97" s="29"/>
      <c r="AH97" s="1"/>
      <c r="AI97" s="1"/>
      <c r="AJ97" s="1"/>
      <c r="AK97" s="1"/>
      <c r="AL97" s="1"/>
      <c r="AM97" s="1"/>
      <c r="AN97" s="1"/>
      <c r="AO97" s="1"/>
    </row>
    <row r="98" spans="1:41" ht="30" customHeight="1" x14ac:dyDescent="0.35">
      <c r="A98" s="60"/>
      <c r="B98" s="1"/>
      <c r="C98" s="228"/>
      <c r="D98" s="229"/>
      <c r="E98" s="229"/>
      <c r="F98" s="229"/>
      <c r="G98" s="229"/>
      <c r="H98" s="229"/>
      <c r="I98" s="229"/>
      <c r="J98" s="229"/>
      <c r="K98" s="229"/>
      <c r="L98" s="229"/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29"/>
      <c r="Y98" s="229"/>
      <c r="Z98" s="229"/>
      <c r="AA98" s="229"/>
      <c r="AB98" s="229"/>
      <c r="AC98" s="229"/>
      <c r="AD98" s="229"/>
      <c r="AE98" s="6"/>
      <c r="AF98" s="79"/>
      <c r="AG98" s="29"/>
      <c r="AH98" s="1"/>
      <c r="AI98" s="1"/>
      <c r="AJ98" s="1"/>
      <c r="AK98" s="1"/>
      <c r="AL98" s="1"/>
      <c r="AM98" s="1"/>
      <c r="AN98" s="1"/>
      <c r="AO98" s="1"/>
    </row>
    <row r="99" spans="1:41" ht="75" customHeight="1" thickBot="1" x14ac:dyDescent="0.3">
      <c r="A99" s="62"/>
      <c r="B99" s="63"/>
      <c r="C99" s="232"/>
      <c r="D99" s="233"/>
      <c r="E99" s="233"/>
      <c r="F99" s="233"/>
      <c r="G99" s="233"/>
      <c r="H99" s="233"/>
      <c r="I99" s="233"/>
      <c r="J99" s="233"/>
      <c r="K99" s="233"/>
      <c r="L99" s="233"/>
      <c r="M99" s="233"/>
      <c r="N99" s="233"/>
      <c r="O99" s="233"/>
      <c r="P99" s="233"/>
      <c r="Q99" s="233"/>
      <c r="R99" s="233"/>
      <c r="S99" s="233"/>
      <c r="T99" s="233"/>
      <c r="U99" s="233"/>
      <c r="V99" s="233"/>
      <c r="W99" s="233"/>
      <c r="X99" s="233"/>
      <c r="Y99" s="233"/>
      <c r="Z99" s="233"/>
      <c r="AA99" s="233"/>
      <c r="AB99" s="233"/>
      <c r="AC99" s="233"/>
      <c r="AD99" s="233"/>
      <c r="AE99" s="27"/>
      <c r="AF99" s="85"/>
      <c r="AG99" s="28"/>
      <c r="AH99" s="27"/>
      <c r="AI99" s="27"/>
      <c r="AJ99" s="27"/>
      <c r="AK99" s="1"/>
      <c r="AL99" s="1"/>
      <c r="AM99" s="1"/>
      <c r="AN99" s="1"/>
      <c r="AO99" s="1"/>
    </row>
    <row r="100" spans="1:41" ht="62.25" customHeight="1" x14ac:dyDescent="0.5"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86"/>
      <c r="AG100" s="12"/>
      <c r="AH100" s="1"/>
      <c r="AI100" s="1"/>
      <c r="AJ100" s="1"/>
    </row>
    <row r="101" spans="1:41" ht="15" customHeight="1" x14ac:dyDescent="0.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86"/>
      <c r="AG101" s="12"/>
      <c r="AH101" s="1"/>
      <c r="AI101" s="1"/>
      <c r="AJ101" s="1"/>
    </row>
    <row r="102" spans="1:41" ht="55.5" customHeight="1" x14ac:dyDescent="0.5">
      <c r="C102" s="15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21"/>
      <c r="AG102" s="12"/>
      <c r="AH102" s="1"/>
      <c r="AI102" s="1"/>
      <c r="AJ102" s="1"/>
    </row>
    <row r="103" spans="1:41" ht="61.15" customHeight="1" x14ac:dyDescent="0.5">
      <c r="C103" s="234"/>
      <c r="D103" s="220"/>
      <c r="E103" s="220"/>
      <c r="F103" s="220"/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Q103" s="220"/>
      <c r="R103" s="220"/>
      <c r="S103" s="220"/>
      <c r="T103" s="220"/>
      <c r="U103" s="220"/>
      <c r="V103" s="220"/>
      <c r="W103" s="220"/>
      <c r="X103" s="220"/>
      <c r="Y103" s="220"/>
      <c r="Z103" s="220"/>
      <c r="AA103" s="220"/>
      <c r="AB103" s="220"/>
      <c r="AC103" s="220"/>
      <c r="AD103" s="220"/>
      <c r="AE103" s="8"/>
      <c r="AF103" s="20"/>
      <c r="AG103" s="12"/>
      <c r="AH103" s="1"/>
      <c r="AI103" s="1"/>
      <c r="AJ103" s="1"/>
    </row>
    <row r="104" spans="1:41" ht="40.9" customHeight="1" x14ac:dyDescent="0.5">
      <c r="C104" s="227"/>
      <c r="D104" s="218"/>
      <c r="E104" s="218"/>
      <c r="F104" s="218"/>
      <c r="G104" s="218"/>
      <c r="H104" s="218"/>
      <c r="I104" s="218"/>
      <c r="J104" s="218"/>
      <c r="K104" s="218"/>
      <c r="L104" s="218"/>
      <c r="M104" s="218"/>
      <c r="N104" s="218"/>
      <c r="O104" s="218"/>
      <c r="P104" s="218"/>
      <c r="Q104" s="218"/>
      <c r="R104" s="218"/>
      <c r="S104" s="218"/>
      <c r="T104" s="218"/>
      <c r="U104" s="218"/>
      <c r="V104" s="218"/>
      <c r="W104" s="218"/>
      <c r="X104" s="218"/>
      <c r="Y104" s="218"/>
      <c r="Z104" s="218"/>
      <c r="AA104" s="218"/>
      <c r="AB104" s="218"/>
      <c r="AC104" s="218"/>
      <c r="AD104" s="218"/>
      <c r="AE104" s="8"/>
      <c r="AF104" s="87"/>
      <c r="AG104" s="12"/>
      <c r="AH104" s="1"/>
      <c r="AI104" s="1"/>
      <c r="AJ104" s="1"/>
    </row>
    <row r="105" spans="1:41" ht="40.9" customHeight="1" x14ac:dyDescent="0.5">
      <c r="C105" s="222"/>
      <c r="D105" s="220"/>
      <c r="E105" s="220"/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20"/>
      <c r="Z105" s="220"/>
      <c r="AA105" s="220"/>
      <c r="AB105" s="220"/>
      <c r="AC105" s="220"/>
      <c r="AD105" s="220"/>
      <c r="AE105" s="12"/>
      <c r="AF105" s="20"/>
      <c r="AG105" s="12"/>
      <c r="AH105" s="1"/>
      <c r="AI105" s="1"/>
      <c r="AJ105" s="1"/>
    </row>
    <row r="106" spans="1:41" ht="24" customHeight="1" x14ac:dyDescent="0.5">
      <c r="C106" s="16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12"/>
      <c r="AF106" s="20"/>
      <c r="AG106" s="12"/>
      <c r="AH106" s="1"/>
      <c r="AI106" s="1"/>
      <c r="AJ106" s="1"/>
    </row>
    <row r="107" spans="1:41" ht="40.9" customHeight="1" x14ac:dyDescent="0.5">
      <c r="C107" s="230"/>
      <c r="D107" s="231"/>
      <c r="E107" s="231"/>
      <c r="F107" s="231"/>
      <c r="G107" s="231"/>
      <c r="H107" s="231"/>
      <c r="I107" s="231"/>
      <c r="J107" s="231"/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31"/>
      <c r="Z107" s="231"/>
      <c r="AA107" s="231"/>
      <c r="AB107" s="231"/>
      <c r="AC107" s="231"/>
      <c r="AD107" s="231"/>
      <c r="AE107" s="6"/>
      <c r="AF107" s="20"/>
      <c r="AG107" s="12"/>
      <c r="AH107" s="1"/>
      <c r="AI107" s="1"/>
      <c r="AJ107" s="1"/>
    </row>
    <row r="108" spans="1:41" ht="40.9" customHeight="1" x14ac:dyDescent="0.5">
      <c r="C108" s="227"/>
      <c r="D108" s="218"/>
      <c r="E108" s="218"/>
      <c r="F108" s="218"/>
      <c r="G108" s="218"/>
      <c r="H108" s="218"/>
      <c r="I108" s="218"/>
      <c r="J108" s="218"/>
      <c r="K108" s="218"/>
      <c r="L108" s="218"/>
      <c r="M108" s="218"/>
      <c r="N108" s="218"/>
      <c r="O108" s="218"/>
      <c r="P108" s="218"/>
      <c r="Q108" s="218"/>
      <c r="R108" s="218"/>
      <c r="S108" s="218"/>
      <c r="T108" s="218"/>
      <c r="U108" s="218"/>
      <c r="V108" s="218"/>
      <c r="W108" s="218"/>
      <c r="X108" s="218"/>
      <c r="Y108" s="218"/>
      <c r="Z108" s="218"/>
      <c r="AA108" s="218"/>
      <c r="AB108" s="218"/>
      <c r="AC108" s="218"/>
      <c r="AD108" s="218"/>
      <c r="AE108" s="6"/>
      <c r="AF108" s="86"/>
      <c r="AG108" s="12"/>
      <c r="AH108" s="12"/>
      <c r="AI108" s="1"/>
      <c r="AJ108" s="1"/>
    </row>
    <row r="109" spans="1:41" ht="50.45" customHeight="1" x14ac:dyDescent="0.5">
      <c r="C109" s="236"/>
      <c r="D109" s="237"/>
      <c r="E109" s="237"/>
      <c r="F109" s="237"/>
      <c r="G109" s="23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17"/>
      <c r="AF109" s="20"/>
      <c r="AG109" s="12"/>
      <c r="AH109" s="12"/>
      <c r="AI109" s="1"/>
      <c r="AJ109" s="1"/>
    </row>
    <row r="110" spans="1:41" ht="50.45" customHeight="1" x14ac:dyDescent="0.5"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86"/>
      <c r="AG110" s="12"/>
      <c r="AH110" s="12"/>
      <c r="AI110" s="1"/>
      <c r="AJ110" s="1"/>
    </row>
    <row r="111" spans="1:41" ht="60" customHeight="1" x14ac:dyDescent="0.5"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86"/>
      <c r="AG111" s="1"/>
      <c r="AH111" s="12"/>
      <c r="AI111" s="1"/>
      <c r="AJ111" s="1"/>
    </row>
    <row r="112" spans="1:41" ht="55.15" customHeight="1" x14ac:dyDescent="0.5"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86"/>
      <c r="AG112" s="12"/>
      <c r="AH112" s="12"/>
      <c r="AI112" s="1"/>
      <c r="AJ112" s="1"/>
    </row>
    <row r="113" spans="3:36" ht="55.15" customHeight="1" x14ac:dyDescent="0.5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86"/>
      <c r="AG113" s="12"/>
      <c r="AH113" s="12"/>
      <c r="AI113" s="1"/>
      <c r="AJ113" s="1"/>
    </row>
    <row r="114" spans="3:36" ht="55.15" customHeight="1" x14ac:dyDescent="0.55000000000000004">
      <c r="C114" s="225"/>
      <c r="D114" s="226"/>
      <c r="E114" s="226"/>
      <c r="F114" s="226"/>
      <c r="G114" s="226"/>
      <c r="H114" s="226"/>
      <c r="I114" s="226"/>
      <c r="J114" s="226"/>
      <c r="K114" s="226"/>
      <c r="L114" s="226"/>
      <c r="M114" s="226"/>
      <c r="N114" s="226"/>
      <c r="O114" s="226"/>
      <c r="P114" s="226"/>
      <c r="Q114" s="226"/>
      <c r="R114" s="226"/>
      <c r="S114" s="226"/>
      <c r="T114" s="226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14"/>
      <c r="AF114" s="88"/>
      <c r="AG114" s="12"/>
      <c r="AH114" s="12"/>
      <c r="AI114" s="1"/>
      <c r="AJ114" s="1"/>
    </row>
    <row r="115" spans="3:36" ht="19.149999999999999" customHeight="1" x14ac:dyDescent="0.5">
      <c r="C115" s="217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6"/>
      <c r="AF115" s="89"/>
      <c r="AG115" s="7"/>
      <c r="AH115" s="1"/>
      <c r="AI115" s="1"/>
      <c r="AJ115" s="1"/>
    </row>
    <row r="116" spans="3:36" ht="30" customHeight="1" x14ac:dyDescent="0.5">
      <c r="C116" s="214"/>
      <c r="D116" s="223"/>
      <c r="E116" s="223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23"/>
      <c r="Z116" s="223"/>
      <c r="AA116" s="223"/>
      <c r="AB116" s="223"/>
      <c r="AC116" s="223"/>
      <c r="AD116" s="223"/>
      <c r="AE116" s="6"/>
      <c r="AF116" s="20"/>
      <c r="AG116" s="7"/>
      <c r="AH116" s="1"/>
      <c r="AI116" s="1"/>
      <c r="AJ116" s="1"/>
    </row>
    <row r="117" spans="3:36" ht="32.450000000000003" customHeight="1" x14ac:dyDescent="0.5">
      <c r="C117" s="222"/>
      <c r="D117" s="223"/>
      <c r="E117" s="223"/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23"/>
      <c r="Z117" s="223"/>
      <c r="AA117" s="223"/>
      <c r="AB117" s="223"/>
      <c r="AC117" s="223"/>
      <c r="AD117" s="223"/>
      <c r="AE117" s="6"/>
      <c r="AF117" s="20"/>
      <c r="AG117" s="18"/>
      <c r="AH117" s="1"/>
      <c r="AI117" s="1"/>
      <c r="AJ117" s="1"/>
    </row>
    <row r="118" spans="3:36" ht="56.45" customHeight="1" x14ac:dyDescent="0.5">
      <c r="C118" s="222"/>
      <c r="D118" s="223"/>
      <c r="E118" s="223"/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23"/>
      <c r="Z118" s="223"/>
      <c r="AA118" s="223"/>
      <c r="AB118" s="223"/>
      <c r="AC118" s="223"/>
      <c r="AD118" s="223"/>
      <c r="AE118" s="6"/>
      <c r="AF118" s="20"/>
      <c r="AG118" s="19"/>
      <c r="AH118" s="1"/>
      <c r="AI118" s="1"/>
      <c r="AJ118" s="1"/>
    </row>
    <row r="119" spans="3:36" ht="50.45" customHeight="1" x14ac:dyDescent="0.5">
      <c r="C119" s="222"/>
      <c r="D119" s="223"/>
      <c r="E119" s="223"/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23"/>
      <c r="Z119" s="223"/>
      <c r="AA119" s="223"/>
      <c r="AB119" s="223"/>
      <c r="AC119" s="223"/>
      <c r="AD119" s="223"/>
      <c r="AE119" s="6"/>
      <c r="AF119" s="20"/>
      <c r="AG119" s="1"/>
      <c r="AH119" s="1"/>
      <c r="AI119" s="1"/>
      <c r="AJ119" s="1"/>
    </row>
    <row r="120" spans="3:36" ht="50.45" customHeight="1" x14ac:dyDescent="0.5">
      <c r="C120" s="222"/>
      <c r="D120" s="223"/>
      <c r="E120" s="223"/>
      <c r="F120" s="223"/>
      <c r="G120" s="223"/>
      <c r="H120" s="223"/>
      <c r="I120" s="223"/>
      <c r="J120" s="223"/>
      <c r="K120" s="223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23"/>
      <c r="Z120" s="223"/>
      <c r="AA120" s="223"/>
      <c r="AB120" s="223"/>
      <c r="AC120" s="223"/>
      <c r="AD120" s="223"/>
      <c r="AE120" s="6"/>
      <c r="AF120" s="20"/>
      <c r="AG120" s="1"/>
      <c r="AH120" s="1"/>
      <c r="AI120" s="1"/>
      <c r="AJ120" s="1"/>
    </row>
    <row r="121" spans="3:36" ht="50.45" customHeight="1" x14ac:dyDescent="0.5">
      <c r="C121" s="222"/>
      <c r="D121" s="223"/>
      <c r="E121" s="223"/>
      <c r="F121" s="223"/>
      <c r="G121" s="223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23"/>
      <c r="Z121" s="223"/>
      <c r="AA121" s="223"/>
      <c r="AB121" s="223"/>
      <c r="AC121" s="223"/>
      <c r="AD121" s="223"/>
      <c r="AE121" s="6"/>
      <c r="AF121" s="20"/>
      <c r="AG121" s="1"/>
      <c r="AH121" s="1"/>
      <c r="AI121" s="1"/>
      <c r="AJ121" s="1"/>
    </row>
    <row r="122" spans="3:36" ht="21.6" customHeight="1" x14ac:dyDescent="0.5">
      <c r="C122" s="217"/>
      <c r="D122" s="218"/>
      <c r="E122" s="218"/>
      <c r="F122" s="218"/>
      <c r="G122" s="218"/>
      <c r="H122" s="218"/>
      <c r="I122" s="218"/>
      <c r="J122" s="218"/>
      <c r="K122" s="218"/>
      <c r="L122" s="218"/>
      <c r="M122" s="218"/>
      <c r="N122" s="218"/>
      <c r="O122" s="218"/>
      <c r="P122" s="218"/>
      <c r="Q122" s="218"/>
      <c r="R122" s="218"/>
      <c r="S122" s="218"/>
      <c r="T122" s="218"/>
      <c r="U122" s="218"/>
      <c r="V122" s="218"/>
      <c r="W122" s="218"/>
      <c r="X122" s="218"/>
      <c r="Y122" s="218"/>
      <c r="Z122" s="218"/>
      <c r="AA122" s="218"/>
      <c r="AB122" s="218"/>
      <c r="AC122" s="218"/>
      <c r="AD122" s="218"/>
      <c r="AE122" s="6"/>
      <c r="AF122" s="20"/>
      <c r="AG122" s="1"/>
      <c r="AH122" s="1"/>
      <c r="AI122" s="1"/>
      <c r="AJ122" s="1"/>
    </row>
    <row r="123" spans="3:36" ht="27.6" customHeight="1" x14ac:dyDescent="0.5">
      <c r="C123" s="224"/>
      <c r="D123" s="223"/>
      <c r="E123" s="223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23"/>
      <c r="Z123" s="223"/>
      <c r="AA123" s="223"/>
      <c r="AB123" s="223"/>
      <c r="AC123" s="223"/>
      <c r="AD123" s="223"/>
      <c r="AE123" s="6"/>
      <c r="AF123" s="21"/>
      <c r="AG123" s="1"/>
      <c r="AH123" s="1"/>
      <c r="AI123" s="1"/>
      <c r="AJ123" s="1"/>
    </row>
    <row r="124" spans="3:36" ht="32.450000000000003" customHeight="1" x14ac:dyDescent="0.5">
      <c r="C124" s="224"/>
      <c r="D124" s="223"/>
      <c r="E124" s="223"/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23"/>
      <c r="Z124" s="223"/>
      <c r="AA124" s="223"/>
      <c r="AB124" s="223"/>
      <c r="AC124" s="223"/>
      <c r="AD124" s="223"/>
      <c r="AE124" s="6"/>
      <c r="AF124" s="21"/>
      <c r="AG124" s="219"/>
      <c r="AH124" s="220"/>
      <c r="AI124" s="221"/>
      <c r="AJ124" s="221"/>
    </row>
    <row r="125" spans="3:36" ht="40.9" customHeight="1" x14ac:dyDescent="0.5">
      <c r="C125" s="222"/>
      <c r="D125" s="223"/>
      <c r="E125" s="223"/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23"/>
      <c r="Z125" s="223"/>
      <c r="AA125" s="223"/>
      <c r="AB125" s="223"/>
      <c r="AC125" s="223"/>
      <c r="AD125" s="223"/>
      <c r="AE125" s="6"/>
      <c r="AF125" s="20"/>
      <c r="AG125" s="1"/>
      <c r="AH125" s="1"/>
      <c r="AI125" s="1"/>
      <c r="AJ125" s="1"/>
    </row>
    <row r="126" spans="3:36" ht="56.45" customHeight="1" x14ac:dyDescent="0.5">
      <c r="C126" s="222"/>
      <c r="D126" s="223"/>
      <c r="E126" s="223"/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23"/>
      <c r="Z126" s="223"/>
      <c r="AA126" s="223"/>
      <c r="AB126" s="223"/>
      <c r="AC126" s="223"/>
      <c r="AD126" s="223"/>
      <c r="AE126" s="6"/>
      <c r="AF126" s="20"/>
      <c r="AG126" s="1"/>
      <c r="AH126" s="1"/>
      <c r="AI126" s="1"/>
      <c r="AJ126" s="1"/>
    </row>
    <row r="127" spans="3:36" ht="20.45" customHeight="1" x14ac:dyDescent="0.2">
      <c r="C127" s="216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16"/>
      <c r="Z127" s="216"/>
      <c r="AA127" s="216"/>
      <c r="AB127" s="216"/>
      <c r="AC127" s="216"/>
      <c r="AD127" s="216"/>
      <c r="AE127" s="6"/>
      <c r="AF127" s="20"/>
      <c r="AG127" s="1"/>
      <c r="AH127" s="1"/>
      <c r="AI127" s="1"/>
      <c r="AJ127" s="1"/>
    </row>
    <row r="128" spans="3:36" ht="51.6" customHeight="1" x14ac:dyDescent="0.4">
      <c r="C128" s="212"/>
      <c r="D128" s="213"/>
      <c r="E128" s="213"/>
      <c r="F128" s="213"/>
      <c r="G128" s="213"/>
      <c r="H128" s="213"/>
      <c r="I128" s="213"/>
      <c r="J128" s="213"/>
      <c r="K128" s="213"/>
      <c r="L128" s="213"/>
      <c r="M128" s="213"/>
      <c r="N128" s="213"/>
      <c r="O128" s="213"/>
      <c r="P128" s="213"/>
      <c r="Q128" s="213"/>
      <c r="R128" s="213"/>
      <c r="S128" s="213"/>
      <c r="T128" s="213"/>
      <c r="U128" s="213"/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6"/>
      <c r="AF128" s="20"/>
      <c r="AG128" s="13"/>
      <c r="AH128" s="1"/>
      <c r="AI128" s="1"/>
      <c r="AJ128" s="1"/>
    </row>
    <row r="129" spans="3:36" ht="51.6" customHeight="1" x14ac:dyDescent="0.4">
      <c r="C129" s="212"/>
      <c r="D129" s="213"/>
      <c r="E129" s="213"/>
      <c r="F129" s="213"/>
      <c r="G129" s="213"/>
      <c r="H129" s="213"/>
      <c r="I129" s="213"/>
      <c r="J129" s="213"/>
      <c r="K129" s="213"/>
      <c r="L129" s="213"/>
      <c r="M129" s="213"/>
      <c r="N129" s="213"/>
      <c r="O129" s="213"/>
      <c r="P129" s="213"/>
      <c r="Q129" s="213"/>
      <c r="R129" s="213"/>
      <c r="S129" s="213"/>
      <c r="T129" s="213"/>
      <c r="U129" s="213"/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6"/>
      <c r="AF129" s="20"/>
      <c r="AG129" s="13"/>
      <c r="AH129" s="1"/>
      <c r="AI129" s="1"/>
      <c r="AJ129" s="1"/>
    </row>
    <row r="130" spans="3:36" ht="50.45" customHeight="1" x14ac:dyDescent="0.4">
      <c r="C130" s="212"/>
      <c r="D130" s="213"/>
      <c r="E130" s="213"/>
      <c r="F130" s="213"/>
      <c r="G130" s="213"/>
      <c r="H130" s="213"/>
      <c r="I130" s="213"/>
      <c r="J130" s="213"/>
      <c r="K130" s="213"/>
      <c r="L130" s="213"/>
      <c r="M130" s="213"/>
      <c r="N130" s="213"/>
      <c r="O130" s="213"/>
      <c r="P130" s="213"/>
      <c r="Q130" s="213"/>
      <c r="R130" s="213"/>
      <c r="S130" s="213"/>
      <c r="T130" s="213"/>
      <c r="U130" s="213"/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5"/>
      <c r="AF130" s="20"/>
      <c r="AG130" s="11"/>
      <c r="AH130" s="1"/>
      <c r="AI130" s="1"/>
      <c r="AJ130" s="1"/>
    </row>
    <row r="131" spans="3:36" ht="72" customHeight="1" x14ac:dyDescent="0.2">
      <c r="C131" s="212"/>
      <c r="D131" s="213"/>
      <c r="E131" s="213"/>
      <c r="F131" s="213"/>
      <c r="G131" s="213"/>
      <c r="H131" s="213"/>
      <c r="I131" s="213"/>
      <c r="J131" s="213"/>
      <c r="K131" s="213"/>
      <c r="L131" s="213"/>
      <c r="M131" s="213"/>
      <c r="N131" s="213"/>
      <c r="O131" s="213"/>
      <c r="P131" s="213"/>
      <c r="Q131" s="213"/>
      <c r="R131" s="213"/>
      <c r="S131" s="213"/>
      <c r="T131" s="213"/>
      <c r="U131" s="213"/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6"/>
      <c r="AF131" s="90"/>
      <c r="AG131" s="9"/>
      <c r="AH131" s="1"/>
      <c r="AI131" s="1"/>
      <c r="AJ131" s="1"/>
    </row>
    <row r="132" spans="3:36" s="26" customFormat="1" ht="41.45" customHeight="1" x14ac:dyDescent="0.25">
      <c r="C132" s="212"/>
      <c r="D132" s="213"/>
      <c r="E132" s="213"/>
      <c r="F132" s="213"/>
      <c r="G132" s="213"/>
      <c r="H132" s="213"/>
      <c r="I132" s="213"/>
      <c r="J132" s="213"/>
      <c r="K132" s="213"/>
      <c r="L132" s="213"/>
      <c r="M132" s="213"/>
      <c r="N132" s="213"/>
      <c r="O132" s="213"/>
      <c r="P132" s="213"/>
      <c r="Q132" s="213"/>
      <c r="R132" s="213"/>
      <c r="S132" s="213"/>
      <c r="T132" s="213"/>
      <c r="U132" s="213"/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6"/>
      <c r="AF132" s="20"/>
      <c r="AG132" s="10"/>
      <c r="AH132" s="211"/>
      <c r="AI132" s="1"/>
      <c r="AJ132" s="1"/>
    </row>
    <row r="133" spans="3:36" ht="66" customHeight="1" x14ac:dyDescent="0.2">
      <c r="C133" s="214"/>
      <c r="D133" s="215"/>
      <c r="E133" s="215"/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15"/>
      <c r="Y133" s="215"/>
      <c r="Z133" s="215"/>
      <c r="AA133" s="215"/>
      <c r="AB133" s="215"/>
      <c r="AC133" s="215"/>
      <c r="AD133" s="215"/>
      <c r="AE133" s="1"/>
      <c r="AF133" s="82"/>
      <c r="AG133" s="10"/>
      <c r="AH133" s="211"/>
      <c r="AI133" s="1"/>
      <c r="AJ133" s="1"/>
    </row>
    <row r="134" spans="3:36" ht="66" customHeight="1" x14ac:dyDescent="0.2"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82"/>
      <c r="AG134" s="10"/>
      <c r="AH134" s="1"/>
      <c r="AI134" s="1"/>
      <c r="AJ134" s="1"/>
    </row>
    <row r="135" spans="3:36" ht="66" customHeight="1" x14ac:dyDescent="0.2"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82"/>
      <c r="AG135" s="1"/>
      <c r="AH135" s="1"/>
      <c r="AI135" s="1"/>
      <c r="AJ135" s="1"/>
    </row>
    <row r="136" spans="3:36" ht="66" customHeight="1" x14ac:dyDescent="0.2"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82"/>
      <c r="AG136" s="1"/>
      <c r="AH136" s="1"/>
      <c r="AI136" s="1"/>
      <c r="AJ136" s="1"/>
    </row>
    <row r="137" spans="3:36" ht="66" customHeight="1" x14ac:dyDescent="0.2"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82"/>
      <c r="AG137" s="1"/>
      <c r="AH137" s="1"/>
      <c r="AI137" s="1"/>
      <c r="AJ137" s="1"/>
    </row>
    <row r="138" spans="3:36" ht="66" customHeight="1" x14ac:dyDescent="0.2"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82"/>
      <c r="AG138" s="1"/>
      <c r="AH138" s="1"/>
      <c r="AI138" s="1"/>
      <c r="AJ138" s="1"/>
    </row>
    <row r="139" spans="3:36" ht="66" customHeight="1" x14ac:dyDescent="0.2"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82"/>
      <c r="AG139" s="1"/>
      <c r="AH139" s="1"/>
      <c r="AI139" s="1"/>
      <c r="AJ139" s="1"/>
    </row>
    <row r="140" spans="3:36" ht="66" customHeight="1" x14ac:dyDescent="0.2">
      <c r="AG140" s="1"/>
      <c r="AH140" s="1"/>
      <c r="AI140" s="1"/>
      <c r="AJ140" s="1"/>
    </row>
    <row r="141" spans="3:36" ht="66" customHeight="1" x14ac:dyDescent="0.2"/>
    <row r="142" spans="3:36" ht="66" customHeight="1" x14ac:dyDescent="0.2"/>
    <row r="143" spans="3:36" ht="66" customHeight="1" x14ac:dyDescent="0.2"/>
    <row r="144" spans="3:36" ht="66" customHeight="1" x14ac:dyDescent="0.2"/>
    <row r="145" spans="32:32" ht="66" customHeight="1" x14ac:dyDescent="0.2"/>
    <row r="146" spans="32:32" ht="66" customHeight="1" x14ac:dyDescent="0.2"/>
    <row r="147" spans="32:32" ht="119.25" hidden="1" customHeight="1" thickBot="1" x14ac:dyDescent="0.25"/>
    <row r="148" spans="32:32" ht="193.5" customHeight="1" x14ac:dyDescent="0.8">
      <c r="AF148" s="91" t="e">
        <f>#REF!+AF3+AF114</f>
        <v>#REF!</v>
      </c>
    </row>
    <row r="149" spans="32:32" ht="53.25" customHeight="1" x14ac:dyDescent="0.2"/>
    <row r="150" spans="32:32" ht="126.75" customHeight="1" x14ac:dyDescent="0.2"/>
    <row r="151" spans="32:32" ht="68.25" customHeight="1" x14ac:dyDescent="0.2"/>
    <row r="152" spans="32:32" ht="80.25" customHeight="1" x14ac:dyDescent="0.2"/>
    <row r="153" spans="32:32" ht="158.25" customHeight="1" x14ac:dyDescent="0.2"/>
    <row r="154" spans="32:32" ht="150.75" customHeight="1" x14ac:dyDescent="0.2"/>
    <row r="155" spans="32:32" ht="150.75" customHeight="1" x14ac:dyDescent="0.2"/>
    <row r="156" spans="32:32" ht="52.5" customHeight="1" x14ac:dyDescent="0.2"/>
    <row r="157" spans="32:32" ht="60" customHeight="1" x14ac:dyDescent="0.2"/>
    <row r="158" spans="32:32" ht="57.75" customHeight="1" x14ac:dyDescent="0.2"/>
    <row r="159" spans="32:32" ht="80.25" customHeight="1" x14ac:dyDescent="0.2"/>
    <row r="160" spans="32:32" ht="170.25" customHeight="1" x14ac:dyDescent="0.2"/>
    <row r="161" ht="77.25" customHeight="1" x14ac:dyDescent="0.2"/>
    <row r="162" ht="101.25" customHeight="1" x14ac:dyDescent="0.2"/>
    <row r="163" ht="86.25" customHeight="1" x14ac:dyDescent="0.2"/>
    <row r="164" ht="87.75" customHeight="1" x14ac:dyDescent="0.2"/>
    <row r="165" ht="138.6" customHeight="1" x14ac:dyDescent="0.2"/>
    <row r="166" ht="126.6" customHeight="1" x14ac:dyDescent="0.2"/>
    <row r="167" ht="136.15" customHeight="1" x14ac:dyDescent="0.2"/>
  </sheetData>
  <mergeCells count="124">
    <mergeCell ref="C40:AC40"/>
    <mergeCell ref="C41:AC41"/>
    <mergeCell ref="C7:AD7"/>
    <mergeCell ref="C4:AD4"/>
    <mergeCell ref="C16:AD16"/>
    <mergeCell ref="C5:AD5"/>
    <mergeCell ref="Z8:AD8"/>
    <mergeCell ref="C6:AD6"/>
    <mergeCell ref="Z13:AD13"/>
    <mergeCell ref="Z37:AD37"/>
    <mergeCell ref="C1:AJ1"/>
    <mergeCell ref="AA36:AD36"/>
    <mergeCell ref="C19:AD19"/>
    <mergeCell ref="AA11:AD11"/>
    <mergeCell ref="C25:AD25"/>
    <mergeCell ref="Z12:AD12"/>
    <mergeCell ref="C15:AD15"/>
    <mergeCell ref="C18:AD18"/>
    <mergeCell ref="C20:AD20"/>
    <mergeCell ref="C17:AD17"/>
    <mergeCell ref="C3:AD3"/>
    <mergeCell ref="C2:AD2"/>
    <mergeCell ref="AA9:AD9"/>
    <mergeCell ref="AA10:AD10"/>
    <mergeCell ref="C21:AD21"/>
    <mergeCell ref="Z14:AC14"/>
    <mergeCell ref="C24:AD24"/>
    <mergeCell ref="Z22:AD22"/>
    <mergeCell ref="Z23:AD23"/>
    <mergeCell ref="Z27:AD27"/>
    <mergeCell ref="C121:AD121"/>
    <mergeCell ref="C125:AD125"/>
    <mergeCell ref="C86:AD86"/>
    <mergeCell ref="C96:AD96"/>
    <mergeCell ref="C92:AD92"/>
    <mergeCell ref="C75:AD75"/>
    <mergeCell ref="C77:AD77"/>
    <mergeCell ref="Z28:AD28"/>
    <mergeCell ref="Z26:AD26"/>
    <mergeCell ref="C39:AD39"/>
    <mergeCell ref="C38:AD38"/>
    <mergeCell ref="AA35:AD35"/>
    <mergeCell ref="C43:AC43"/>
    <mergeCell ref="C44:AC44"/>
    <mergeCell ref="AA34:AD34"/>
    <mergeCell ref="Z32:AD32"/>
    <mergeCell ref="AA33:AD33"/>
    <mergeCell ref="C31:AD31"/>
    <mergeCell ref="C29:AD29"/>
    <mergeCell ref="C30:AD30"/>
    <mergeCell ref="C63:AC63"/>
    <mergeCell ref="C64:AC64"/>
    <mergeCell ref="C66:AD66"/>
    <mergeCell ref="C49:AC49"/>
    <mergeCell ref="C97:AD97"/>
    <mergeCell ref="C87:AD87"/>
    <mergeCell ref="C88:AD88"/>
    <mergeCell ref="C89:AD89"/>
    <mergeCell ref="Z90:AD90"/>
    <mergeCell ref="Z91:AD91"/>
    <mergeCell ref="C67:AD67"/>
    <mergeCell ref="Z84:AD84"/>
    <mergeCell ref="C80:AD80"/>
    <mergeCell ref="C76:AD76"/>
    <mergeCell ref="C78:AD78"/>
    <mergeCell ref="C79:AD79"/>
    <mergeCell ref="C70:AD70"/>
    <mergeCell ref="C72:AD72"/>
    <mergeCell ref="C73:AD73"/>
    <mergeCell ref="C74:AD74"/>
    <mergeCell ref="C81:AD81"/>
    <mergeCell ref="C82:AD82"/>
    <mergeCell ref="Z83:AD83"/>
    <mergeCell ref="C93:AD93"/>
    <mergeCell ref="C95:AD95"/>
    <mergeCell ref="C114:AD114"/>
    <mergeCell ref="C118:AD118"/>
    <mergeCell ref="C119:AD119"/>
    <mergeCell ref="C116:AD116"/>
    <mergeCell ref="C117:AD117"/>
    <mergeCell ref="C120:AD120"/>
    <mergeCell ref="C108:AD108"/>
    <mergeCell ref="C98:AD98"/>
    <mergeCell ref="C107:AD107"/>
    <mergeCell ref="C105:AD105"/>
    <mergeCell ref="C99:AD99"/>
    <mergeCell ref="C103:AD103"/>
    <mergeCell ref="C115:AD115"/>
    <mergeCell ref="C109:AD109"/>
    <mergeCell ref="C104:AD104"/>
    <mergeCell ref="AH132:AH133"/>
    <mergeCell ref="C130:AD130"/>
    <mergeCell ref="C131:AD131"/>
    <mergeCell ref="C132:AD132"/>
    <mergeCell ref="C129:AD129"/>
    <mergeCell ref="C133:AD133"/>
    <mergeCell ref="C128:AD128"/>
    <mergeCell ref="C127:AD127"/>
    <mergeCell ref="C122:AD122"/>
    <mergeCell ref="AG124:AJ124"/>
    <mergeCell ref="C126:AD126"/>
    <mergeCell ref="C124:AD124"/>
    <mergeCell ref="C123:AD123"/>
    <mergeCell ref="C58:AC58"/>
    <mergeCell ref="C51:AC51"/>
    <mergeCell ref="C85:AD85"/>
    <mergeCell ref="C94:AD94"/>
    <mergeCell ref="C50:AC50"/>
    <mergeCell ref="C46:AC46"/>
    <mergeCell ref="C48:AC48"/>
    <mergeCell ref="C42:AC42"/>
    <mergeCell ref="C45:AC45"/>
    <mergeCell ref="C47:AC47"/>
    <mergeCell ref="C53:AC53"/>
    <mergeCell ref="C54:AC54"/>
    <mergeCell ref="C52:AC52"/>
    <mergeCell ref="C55:AC55"/>
    <mergeCell ref="C56:AC56"/>
    <mergeCell ref="C57:AC57"/>
    <mergeCell ref="C59:AC59"/>
    <mergeCell ref="C65:AC65"/>
    <mergeCell ref="C60:AC60"/>
    <mergeCell ref="C61:AC61"/>
    <mergeCell ref="C62:AC62"/>
  </mergeCells>
  <phoneticPr fontId="0" type="noConversion"/>
  <printOptions horizontalCentered="1"/>
  <pageMargins left="0" right="0" top="0.98425196850393704" bottom="0.35433070866141736" header="0.31496062992125984" footer="0.31496062992125984"/>
  <pageSetup paperSize="9" scale="63" fitToHeight="5" orientation="landscape" r:id="rId1"/>
  <headerFooter alignWithMargins="0"/>
  <rowBreaks count="4" manualBreakCount="4">
    <brk id="15" min="2" max="35" man="1"/>
    <brk id="27" min="2" max="35" man="1"/>
    <brk id="42" min="2" max="35" man="1"/>
    <brk id="62" min="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Щербань Нина Викторовна</cp:lastModifiedBy>
  <cp:lastPrinted>2017-10-11T14:33:32Z</cp:lastPrinted>
  <dcterms:created xsi:type="dcterms:W3CDTF">2005-09-14T12:04:44Z</dcterms:created>
  <dcterms:modified xsi:type="dcterms:W3CDTF">2017-10-11T14:37:59Z</dcterms:modified>
</cp:coreProperties>
</file>